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1.188\健保組合\給付\現金給付支払\傷病手当金\傷手差額計算書\"/>
    </mc:Choice>
  </mc:AlternateContent>
  <bookViews>
    <workbookView xWindow="0" yWindow="0" windowWidth="17652" windowHeight="7248"/>
  </bookViews>
  <sheets>
    <sheet name="事業所用" sheetId="1" r:id="rId1"/>
    <sheet name="事業所用-入力例" sheetId="10" r:id="rId2"/>
    <sheet name="個人用" sheetId="2" r:id="rId3"/>
    <sheet name="個人用-入力例" sheetId="11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1" l="1"/>
  <c r="D42" i="11" s="1"/>
  <c r="E18" i="11"/>
  <c r="E17" i="11"/>
  <c r="E16" i="11"/>
  <c r="E15" i="11"/>
  <c r="E14" i="11"/>
  <c r="E13" i="11"/>
  <c r="E12" i="11"/>
  <c r="E11" i="11"/>
  <c r="E10" i="11"/>
  <c r="E19" i="11" s="1"/>
  <c r="D23" i="11" s="1"/>
  <c r="D26" i="11" s="1"/>
  <c r="E9" i="11"/>
  <c r="E8" i="11"/>
  <c r="E7" i="11"/>
  <c r="D56" i="11" l="1"/>
  <c r="D38" i="10" l="1"/>
  <c r="D41" i="10" s="1"/>
  <c r="D19" i="10"/>
  <c r="D22" i="10" s="1"/>
  <c r="D25" i="10" l="1"/>
  <c r="D55" i="10"/>
  <c r="D39" i="2" l="1"/>
  <c r="D38" i="1" l="1"/>
  <c r="E18" i="2" l="1"/>
  <c r="E10" i="2"/>
  <c r="E17" i="2"/>
  <c r="E16" i="2"/>
  <c r="E15" i="2"/>
  <c r="E14" i="2"/>
  <c r="E13" i="2"/>
  <c r="E12" i="2"/>
  <c r="E11" i="2"/>
  <c r="E9" i="2"/>
  <c r="E8" i="2"/>
  <c r="E7" i="2"/>
  <c r="E19" i="2" l="1"/>
  <c r="D23" i="2" s="1"/>
  <c r="D26" i="2" s="1"/>
  <c r="D42" i="2" s="1"/>
  <c r="D56" i="2" l="1"/>
  <c r="D19" i="1"/>
  <c r="D22" i="1" l="1"/>
  <c r="D55" i="1" s="1"/>
  <c r="D25" i="1" l="1"/>
  <c r="D41" i="1" s="1"/>
</calcChain>
</file>

<file path=xl/sharedStrings.xml><?xml version="1.0" encoding="utf-8"?>
<sst xmlns="http://schemas.openxmlformats.org/spreadsheetml/2006/main" count="224" uniqueCount="67">
  <si>
    <t>👈判定結果</t>
    <rPh sb="2" eb="4">
      <t>ハンテイ</t>
    </rPh>
    <rPh sb="4" eb="6">
      <t>ケッカ</t>
    </rPh>
    <phoneticPr fontId="2"/>
  </si>
  <si>
    <t>健康保険料</t>
    <rPh sb="0" eb="2">
      <t>ケンコウ</t>
    </rPh>
    <rPh sb="2" eb="5">
      <t>ホケンリョウ</t>
    </rPh>
    <phoneticPr fontId="2"/>
  </si>
  <si>
    <t>標準報酬月額</t>
    <rPh sb="0" eb="2">
      <t>ヒョウジュン</t>
    </rPh>
    <rPh sb="2" eb="4">
      <t>ホウシュウ</t>
    </rPh>
    <rPh sb="4" eb="6">
      <t>ゲツガク</t>
    </rPh>
    <phoneticPr fontId="2"/>
  </si>
  <si>
    <t>支給可否判断</t>
    <rPh sb="0" eb="2">
      <t>シキュウ</t>
    </rPh>
    <rPh sb="2" eb="4">
      <t>カヒ</t>
    </rPh>
    <rPh sb="4" eb="6">
      <t>ハンダン</t>
    </rPh>
    <phoneticPr fontId="2"/>
  </si>
  <si>
    <t>＊健康保険料は、一般保険料(3.971%)と調整保険料(0.056%)を共に円未満切捨てのため、若干の誤差が生じます。</t>
    <rPh sb="1" eb="3">
      <t>ケンコウ</t>
    </rPh>
    <rPh sb="3" eb="6">
      <t>ホケンリョウ</t>
    </rPh>
    <rPh sb="8" eb="10">
      <t>イッパン</t>
    </rPh>
    <rPh sb="10" eb="13">
      <t>ホケンリョウ</t>
    </rPh>
    <rPh sb="22" eb="24">
      <t>チョウセイ</t>
    </rPh>
    <rPh sb="24" eb="27">
      <t>ホケンリョウ</t>
    </rPh>
    <rPh sb="36" eb="37">
      <t>トモ</t>
    </rPh>
    <rPh sb="38" eb="41">
      <t>エンミマン</t>
    </rPh>
    <rPh sb="41" eb="43">
      <t>キリス</t>
    </rPh>
    <rPh sb="48" eb="50">
      <t>ジャッカン</t>
    </rPh>
    <rPh sb="51" eb="53">
      <t>ゴサ</t>
    </rPh>
    <rPh sb="54" eb="55">
      <t>ショウ</t>
    </rPh>
    <phoneticPr fontId="2"/>
  </si>
  <si>
    <t>個人で計算される場合、給与明細をご確認の上、入力をお願いします。</t>
    <rPh sb="0" eb="2">
      <t>コジン</t>
    </rPh>
    <rPh sb="3" eb="5">
      <t>ケイサン</t>
    </rPh>
    <rPh sb="8" eb="10">
      <t>バアイ</t>
    </rPh>
    <rPh sb="11" eb="13">
      <t>キュウヨ</t>
    </rPh>
    <rPh sb="13" eb="15">
      <t>メイサイ</t>
    </rPh>
    <rPh sb="17" eb="19">
      <t>カクニン</t>
    </rPh>
    <rPh sb="20" eb="21">
      <t>ウエ</t>
    </rPh>
    <rPh sb="22" eb="24">
      <t>ニュウリョク</t>
    </rPh>
    <rPh sb="26" eb="27">
      <t>ネガ</t>
    </rPh>
    <phoneticPr fontId="2"/>
  </si>
  <si>
    <t>記号－番号</t>
    <rPh sb="0" eb="2">
      <t>キゴウ</t>
    </rPh>
    <rPh sb="3" eb="5">
      <t>バンゴウ</t>
    </rPh>
    <phoneticPr fontId="2"/>
  </si>
  <si>
    <t>被保険者名</t>
    <rPh sb="0" eb="4">
      <t>ヒホケンシャ</t>
    </rPh>
    <rPh sb="4" eb="5">
      <t>メイ</t>
    </rPh>
    <phoneticPr fontId="2"/>
  </si>
  <si>
    <t>1.</t>
    <phoneticPr fontId="2"/>
  </si>
  <si>
    <t>2.</t>
    <phoneticPr fontId="2"/>
  </si>
  <si>
    <t>3.</t>
    <phoneticPr fontId="2"/>
  </si>
  <si>
    <t>4.</t>
    <phoneticPr fontId="2"/>
  </si>
  <si>
    <t xml:space="preserve"> 2か月前</t>
    <rPh sb="3" eb="4">
      <t>ゲツ</t>
    </rPh>
    <rPh sb="4" eb="5">
      <t>マエ</t>
    </rPh>
    <phoneticPr fontId="2"/>
  </si>
  <si>
    <t xml:space="preserve"> 3か月前</t>
    <rPh sb="3" eb="4">
      <t>ゲツ</t>
    </rPh>
    <rPh sb="4" eb="5">
      <t>マエ</t>
    </rPh>
    <phoneticPr fontId="2"/>
  </si>
  <si>
    <t xml:space="preserve"> 4か月前</t>
    <rPh sb="3" eb="4">
      <t>ゲツ</t>
    </rPh>
    <rPh sb="4" eb="5">
      <t>マエ</t>
    </rPh>
    <phoneticPr fontId="2"/>
  </si>
  <si>
    <t xml:space="preserve"> 5か月前</t>
    <rPh sb="3" eb="4">
      <t>ゲツ</t>
    </rPh>
    <rPh sb="4" eb="5">
      <t>マエ</t>
    </rPh>
    <phoneticPr fontId="2"/>
  </si>
  <si>
    <t xml:space="preserve"> 6か月前</t>
    <rPh sb="3" eb="4">
      <t>ゲツ</t>
    </rPh>
    <rPh sb="4" eb="5">
      <t>マエ</t>
    </rPh>
    <phoneticPr fontId="2"/>
  </si>
  <si>
    <t xml:space="preserve"> 7か月前</t>
    <rPh sb="3" eb="4">
      <t>ゲツ</t>
    </rPh>
    <rPh sb="4" eb="5">
      <t>マエ</t>
    </rPh>
    <phoneticPr fontId="2"/>
  </si>
  <si>
    <t xml:space="preserve"> 8か月前</t>
    <rPh sb="3" eb="4">
      <t>ゲツ</t>
    </rPh>
    <rPh sb="4" eb="5">
      <t>マエ</t>
    </rPh>
    <phoneticPr fontId="2"/>
  </si>
  <si>
    <t xml:space="preserve"> 9か月前</t>
    <rPh sb="3" eb="4">
      <t>ゲツ</t>
    </rPh>
    <rPh sb="4" eb="5">
      <t>マエ</t>
    </rPh>
    <phoneticPr fontId="2"/>
  </si>
  <si>
    <t>10か月前</t>
    <rPh sb="3" eb="4">
      <t>ゲツ</t>
    </rPh>
    <rPh sb="4" eb="5">
      <t>マエ</t>
    </rPh>
    <phoneticPr fontId="2"/>
  </si>
  <si>
    <t>11か月前</t>
    <rPh sb="3" eb="4">
      <t>ゲツ</t>
    </rPh>
    <rPh sb="4" eb="5">
      <t>マエ</t>
    </rPh>
    <phoneticPr fontId="2"/>
  </si>
  <si>
    <r>
      <t>標準報酬日額：上記</t>
    </r>
    <r>
      <rPr>
        <sz val="5"/>
        <color theme="1"/>
        <rFont val="游ゴシック"/>
        <family val="3"/>
        <charset val="128"/>
      </rPr>
      <t xml:space="preserve"> </t>
    </r>
    <r>
      <rPr>
        <sz val="11"/>
        <color theme="1"/>
        <rFont val="游ゴシック"/>
        <family val="3"/>
        <charset val="128"/>
      </rPr>
      <t>1. の平均より標準報酬日額を算出</t>
    </r>
    <rPh sb="0" eb="2">
      <t>ヒョウジュン</t>
    </rPh>
    <rPh sb="2" eb="4">
      <t>ホウシュウ</t>
    </rPh>
    <rPh sb="4" eb="6">
      <t>ニチガク</t>
    </rPh>
    <rPh sb="7" eb="9">
      <t>ジョウキ</t>
    </rPh>
    <rPh sb="14" eb="16">
      <t>ヘイキン</t>
    </rPh>
    <rPh sb="18" eb="20">
      <t>ヒョウジュン</t>
    </rPh>
    <rPh sb="20" eb="22">
      <t>ホウシュウ</t>
    </rPh>
    <rPh sb="22" eb="24">
      <t>ニチガク</t>
    </rPh>
    <rPh sb="25" eb="27">
      <t>サンシュツ</t>
    </rPh>
    <phoneticPr fontId="2"/>
  </si>
  <si>
    <t>スズキ健康保険組合</t>
    <rPh sb="3" eb="5">
      <t>ケンコウ</t>
    </rPh>
    <rPh sb="5" eb="7">
      <t>ホケン</t>
    </rPh>
    <rPh sb="7" eb="9">
      <t>クミアイ</t>
    </rPh>
    <phoneticPr fontId="2"/>
  </si>
  <si>
    <t xml:space="preserve"> 1か月前</t>
    <rPh sb="3" eb="4">
      <t>ゲツ</t>
    </rPh>
    <rPh sb="4" eb="5">
      <t>マエ</t>
    </rPh>
    <phoneticPr fontId="2"/>
  </si>
  <si>
    <t>平均（12か月の平均）</t>
    <rPh sb="0" eb="2">
      <t>ヘイキン</t>
    </rPh>
    <rPh sb="6" eb="7">
      <t>ゲツ</t>
    </rPh>
    <rPh sb="8" eb="10">
      <t>ヘイキン</t>
    </rPh>
    <phoneticPr fontId="2"/>
  </si>
  <si>
    <r>
      <t>（上記</t>
    </r>
    <r>
      <rPr>
        <sz val="5"/>
        <color theme="1"/>
        <rFont val="游ゴシック"/>
        <family val="3"/>
        <charset val="128"/>
      </rPr>
      <t xml:space="preserve"> </t>
    </r>
    <r>
      <rPr>
        <sz val="11"/>
        <color theme="1"/>
        <rFont val="游ゴシック"/>
        <family val="3"/>
        <charset val="128"/>
      </rPr>
      <t>1. 平均÷30日。拾円未満四捨五入）</t>
    </r>
    <rPh sb="1" eb="3">
      <t>ジョウキ</t>
    </rPh>
    <rPh sb="7" eb="9">
      <t>ヘイキン</t>
    </rPh>
    <rPh sb="12" eb="13">
      <t>ヒ</t>
    </rPh>
    <rPh sb="14" eb="16">
      <t>ジュウエン</t>
    </rPh>
    <rPh sb="16" eb="18">
      <t>ミマン</t>
    </rPh>
    <rPh sb="18" eb="22">
      <t>シシャゴニュウ</t>
    </rPh>
    <phoneticPr fontId="2"/>
  </si>
  <si>
    <t>標準報酬月額 ： 病欠が始まった月を含む直近12か月の標準報酬月額の平均を算出</t>
    <rPh sb="0" eb="2">
      <t>ヒョウジュン</t>
    </rPh>
    <rPh sb="2" eb="4">
      <t>ホウシュウ</t>
    </rPh>
    <rPh sb="4" eb="6">
      <t>ゲツガク</t>
    </rPh>
    <rPh sb="9" eb="11">
      <t>ビョウケツ</t>
    </rPh>
    <rPh sb="12" eb="13">
      <t>ハジ</t>
    </rPh>
    <rPh sb="16" eb="17">
      <t>ツキ</t>
    </rPh>
    <rPh sb="18" eb="19">
      <t>フク</t>
    </rPh>
    <rPh sb="20" eb="22">
      <t>チョッキン</t>
    </rPh>
    <rPh sb="25" eb="26">
      <t>ゲツ</t>
    </rPh>
    <rPh sb="27" eb="29">
      <t>ヒョウジュン</t>
    </rPh>
    <rPh sb="29" eb="31">
      <t>ホウシュウ</t>
    </rPh>
    <rPh sb="31" eb="33">
      <t>ゲツガク</t>
    </rPh>
    <rPh sb="34" eb="36">
      <t>ヘイキン</t>
    </rPh>
    <rPh sb="37" eb="39">
      <t>サンシュツ</t>
    </rPh>
    <phoneticPr fontId="2"/>
  </si>
  <si>
    <t>病欠が始まった月</t>
    <rPh sb="0" eb="2">
      <t>ビョウケツ</t>
    </rPh>
    <rPh sb="3" eb="4">
      <t>ハジ</t>
    </rPh>
    <rPh sb="7" eb="8">
      <t>ツキ</t>
    </rPh>
    <phoneticPr fontId="2"/>
  </si>
  <si>
    <t>病欠が始まった月の1か月前</t>
    <rPh sb="0" eb="2">
      <t>ビョウケツ</t>
    </rPh>
    <rPh sb="3" eb="4">
      <t>ハジ</t>
    </rPh>
    <rPh sb="7" eb="8">
      <t>ツキ</t>
    </rPh>
    <rPh sb="11" eb="12">
      <t>ゲツ</t>
    </rPh>
    <rPh sb="12" eb="13">
      <t>マエ</t>
    </rPh>
    <phoneticPr fontId="2"/>
  </si>
  <si>
    <t>①病欠のあった月の基本的賃金（本給＋職能給）</t>
    <rPh sb="1" eb="3">
      <t>ビョウケツ</t>
    </rPh>
    <rPh sb="7" eb="8">
      <t>ツキ</t>
    </rPh>
    <rPh sb="9" eb="11">
      <t>キホン</t>
    </rPh>
    <rPh sb="11" eb="12">
      <t>テキ</t>
    </rPh>
    <rPh sb="12" eb="14">
      <t>チンギン</t>
    </rPh>
    <rPh sb="15" eb="17">
      <t>ホンキュウ</t>
    </rPh>
    <rPh sb="18" eb="21">
      <t>ショクノウキュウ</t>
    </rPh>
    <phoneticPr fontId="2"/>
  </si>
  <si>
    <r>
      <t xml:space="preserve">（上記 2. × </t>
    </r>
    <r>
      <rPr>
        <sz val="5"/>
        <color theme="1"/>
        <rFont val="游ゴシック"/>
        <family val="3"/>
        <charset val="128"/>
      </rPr>
      <t xml:space="preserve"> </t>
    </r>
    <r>
      <rPr>
        <sz val="11"/>
        <color theme="1"/>
        <rFont val="游ゴシック"/>
        <family val="3"/>
        <charset val="128"/>
      </rPr>
      <t>0.85</t>
    </r>
    <r>
      <rPr>
        <sz val="5"/>
        <color theme="1"/>
        <rFont val="游ゴシック"/>
        <family val="3"/>
        <charset val="128"/>
      </rPr>
      <t xml:space="preserve"> </t>
    </r>
    <r>
      <rPr>
        <sz val="11"/>
        <color theme="1"/>
        <rFont val="游ゴシック"/>
        <family val="3"/>
        <charset val="128"/>
      </rPr>
      <t>。円未満四捨五入）</t>
    </r>
    <rPh sb="16" eb="17">
      <t>エン</t>
    </rPh>
    <rPh sb="17" eb="19">
      <t>ミマン</t>
    </rPh>
    <rPh sb="19" eb="23">
      <t>シシャゴニュウ</t>
    </rPh>
    <phoneticPr fontId="2"/>
  </si>
  <si>
    <r>
      <t>（上記 2. ÷</t>
    </r>
    <r>
      <rPr>
        <sz val="5"/>
        <color theme="1"/>
        <rFont val="游ゴシック"/>
        <family val="3"/>
        <charset val="128"/>
      </rPr>
      <t xml:space="preserve"> </t>
    </r>
    <r>
      <rPr>
        <sz val="11"/>
        <color theme="1"/>
        <rFont val="游ゴシック"/>
        <family val="3"/>
        <charset val="128"/>
      </rPr>
      <t>3</t>
    </r>
    <r>
      <rPr>
        <sz val="5"/>
        <color theme="1"/>
        <rFont val="游ゴシック"/>
        <family val="3"/>
        <charset val="128"/>
      </rPr>
      <t xml:space="preserve"> </t>
    </r>
    <r>
      <rPr>
        <sz val="11"/>
        <color theme="1"/>
        <rFont val="游ゴシック"/>
        <family val="3"/>
        <charset val="128"/>
      </rPr>
      <t>×</t>
    </r>
    <r>
      <rPr>
        <sz val="5"/>
        <color theme="1"/>
        <rFont val="游ゴシック"/>
        <family val="3"/>
        <charset val="128"/>
      </rPr>
      <t xml:space="preserve">  </t>
    </r>
    <r>
      <rPr>
        <sz val="11"/>
        <color theme="1"/>
        <rFont val="游ゴシック"/>
        <family val="3"/>
        <charset val="128"/>
      </rPr>
      <t>2</t>
    </r>
    <r>
      <rPr>
        <sz val="5"/>
        <color theme="1"/>
        <rFont val="游ゴシック"/>
        <family val="3"/>
        <charset val="128"/>
      </rPr>
      <t xml:space="preserve"> </t>
    </r>
    <r>
      <rPr>
        <sz val="11"/>
        <color theme="1"/>
        <rFont val="游ゴシック"/>
        <family val="3"/>
        <charset val="128"/>
      </rPr>
      <t>。円未満四捨五入）</t>
    </r>
    <rPh sb="17" eb="18">
      <t>エン</t>
    </rPh>
    <rPh sb="18" eb="20">
      <t>ミマン</t>
    </rPh>
    <rPh sb="20" eb="24">
      <t>シシャゴニュウ</t>
    </rPh>
    <phoneticPr fontId="2"/>
  </si>
  <si>
    <t>以下１か月ずつ遡り記載</t>
    <rPh sb="0" eb="2">
      <t>イカ</t>
    </rPh>
    <rPh sb="4" eb="5">
      <t>ツキ</t>
    </rPh>
    <rPh sb="7" eb="8">
      <t>サカノボ</t>
    </rPh>
    <rPh sb="9" eb="11">
      <t>キサイ</t>
    </rPh>
    <phoneticPr fontId="2"/>
  </si>
  <si>
    <r>
      <t>※病欠のあった月の賃金日額（休職期間を含まず）：（①－②＋③）/　</t>
    </r>
    <r>
      <rPr>
        <u/>
        <sz val="11"/>
        <color theme="1"/>
        <rFont val="游ゴシック"/>
        <family val="3"/>
        <charset val="128"/>
      </rPr>
      <t>30日</t>
    </r>
    <r>
      <rPr>
        <sz val="11"/>
        <color theme="1"/>
        <rFont val="游ゴシック"/>
        <family val="3"/>
        <charset val="128"/>
      </rPr>
      <t>　（円未満四捨五入）　</t>
    </r>
    <rPh sb="1" eb="3">
      <t>ビョウケツ</t>
    </rPh>
    <rPh sb="7" eb="8">
      <t>ツキ</t>
    </rPh>
    <rPh sb="9" eb="11">
      <t>チンギン</t>
    </rPh>
    <rPh sb="11" eb="13">
      <t>ニチガク</t>
    </rPh>
    <rPh sb="14" eb="16">
      <t>キュウショク</t>
    </rPh>
    <rPh sb="16" eb="18">
      <t>キカン</t>
    </rPh>
    <rPh sb="19" eb="20">
      <t>フク</t>
    </rPh>
    <rPh sb="38" eb="41">
      <t>エンミマン</t>
    </rPh>
    <rPh sb="41" eb="45">
      <t>シシャゴニュウ</t>
    </rPh>
    <phoneticPr fontId="2"/>
  </si>
  <si>
    <t>5.</t>
    <phoneticPr fontId="2"/>
  </si>
  <si>
    <t>休職期間があれば除いた日数に変更</t>
    <phoneticPr fontId="2"/>
  </si>
  <si>
    <t>「傷病手当金」差額計算書</t>
    <rPh sb="1" eb="5">
      <t>ショウビョウテアテ</t>
    </rPh>
    <rPh sb="5" eb="6">
      <t>キン</t>
    </rPh>
    <rPh sb="7" eb="9">
      <t>サガク</t>
    </rPh>
    <rPh sb="9" eb="12">
      <t>ケイサンショ</t>
    </rPh>
    <phoneticPr fontId="2"/>
  </si>
  <si>
    <t>②病欠のあった月の欠勤控除額（全休：基本的賃金の20％、有休含む一部出勤有：基本的賃金の10%）</t>
    <rPh sb="9" eb="14">
      <t>ケッキンコウジョガク</t>
    </rPh>
    <rPh sb="15" eb="17">
      <t>ゼンキュウ</t>
    </rPh>
    <rPh sb="18" eb="21">
      <t>キホンテキ</t>
    </rPh>
    <rPh sb="21" eb="23">
      <t>チンギン</t>
    </rPh>
    <rPh sb="28" eb="30">
      <t>ユウキュウ</t>
    </rPh>
    <rPh sb="30" eb="31">
      <t>フク</t>
    </rPh>
    <rPh sb="32" eb="34">
      <t>イチブ</t>
    </rPh>
    <rPh sb="34" eb="36">
      <t>シュッキン</t>
    </rPh>
    <rPh sb="36" eb="37">
      <t>アリ</t>
    </rPh>
    <phoneticPr fontId="2"/>
  </si>
  <si>
    <t>　  （異なる場合もありますので、給与明細より入力）</t>
    <rPh sb="4" eb="5">
      <t>コト</t>
    </rPh>
    <rPh sb="7" eb="9">
      <t>バアイ</t>
    </rPh>
    <rPh sb="17" eb="19">
      <t>キュウヨ</t>
    </rPh>
    <rPh sb="19" eb="21">
      <t>メイサイ</t>
    </rPh>
    <rPh sb="23" eb="25">
      <t>ニュウリョク</t>
    </rPh>
    <phoneticPr fontId="2"/>
  </si>
  <si>
    <r>
      <t>（上記 2. × 85％</t>
    </r>
    <r>
      <rPr>
        <sz val="8"/>
        <color theme="1"/>
        <rFont val="游ゴシック"/>
        <family val="3"/>
        <charset val="128"/>
      </rPr>
      <t xml:space="preserve"> </t>
    </r>
    <r>
      <rPr>
        <sz val="11"/>
        <color theme="1"/>
        <rFont val="游ゴシック"/>
        <family val="3"/>
        <charset val="128"/>
      </rPr>
      <t>。円未満四捨五入）</t>
    </r>
    <rPh sb="14" eb="15">
      <t>エン</t>
    </rPh>
    <rPh sb="15" eb="17">
      <t>ミマン</t>
    </rPh>
    <rPh sb="17" eb="21">
      <t>シシャゴニュウ</t>
    </rPh>
    <phoneticPr fontId="2"/>
  </si>
  <si>
    <t>給与の支給状況：</t>
    <rPh sb="0" eb="2">
      <t>キュウヨ</t>
    </rPh>
    <rPh sb="3" eb="5">
      <t>シキュウ</t>
    </rPh>
    <rPh sb="5" eb="7">
      <t>ジョウキョウ</t>
    </rPh>
    <phoneticPr fontId="2"/>
  </si>
  <si>
    <t>※時間外手当や報奨金は、計算に入れません。</t>
    <rPh sb="1" eb="4">
      <t>ジカンガイ</t>
    </rPh>
    <rPh sb="4" eb="6">
      <t>テアテ</t>
    </rPh>
    <rPh sb="7" eb="10">
      <t>ホウショウキン</t>
    </rPh>
    <rPh sb="12" eb="14">
      <t>ケイサン</t>
    </rPh>
    <rPh sb="15" eb="16">
      <t>イ</t>
    </rPh>
    <phoneticPr fontId="2"/>
  </si>
  <si>
    <t>＊1</t>
    <phoneticPr fontId="2"/>
  </si>
  <si>
    <t>＊2</t>
    <phoneticPr fontId="2"/>
  </si>
  <si>
    <t>ご参考</t>
    <rPh sb="1" eb="3">
      <t>サンコウ</t>
    </rPh>
    <phoneticPr fontId="2"/>
  </si>
  <si>
    <t>6.</t>
    <phoneticPr fontId="2"/>
  </si>
  <si>
    <t>注意点</t>
    <rPh sb="0" eb="2">
      <t>チュウイ</t>
    </rPh>
    <rPh sb="2" eb="3">
      <t>テン</t>
    </rPh>
    <phoneticPr fontId="2"/>
  </si>
  <si>
    <t>・傷病手当金は、差額であっても支給できる日数は、累計1年半の最長支給可能日数に含まれます。</t>
    <rPh sb="1" eb="3">
      <t>ショウビョウ</t>
    </rPh>
    <rPh sb="3" eb="6">
      <t>テアテキン</t>
    </rPh>
    <rPh sb="8" eb="10">
      <t>サガク</t>
    </rPh>
    <rPh sb="15" eb="17">
      <t>シキュウ</t>
    </rPh>
    <rPh sb="20" eb="22">
      <t>ニッスウ</t>
    </rPh>
    <rPh sb="24" eb="26">
      <t>ルイケイ</t>
    </rPh>
    <rPh sb="27" eb="28">
      <t>ネン</t>
    </rPh>
    <rPh sb="28" eb="29">
      <t>ハン</t>
    </rPh>
    <rPh sb="30" eb="32">
      <t>サイチョウ</t>
    </rPh>
    <rPh sb="32" eb="34">
      <t>シキュウ</t>
    </rPh>
    <rPh sb="34" eb="36">
      <t>カノウ</t>
    </rPh>
    <rPh sb="36" eb="38">
      <t>ニッスウ</t>
    </rPh>
    <rPh sb="39" eb="40">
      <t>フク</t>
    </rPh>
    <phoneticPr fontId="2"/>
  </si>
  <si>
    <t>・傷病手当金付加金は、差額であっても支給できる初日から継続する6か月で支給は終了します。</t>
    <rPh sb="1" eb="3">
      <t>ショウビョウ</t>
    </rPh>
    <rPh sb="3" eb="6">
      <t>テアテキン</t>
    </rPh>
    <rPh sb="6" eb="9">
      <t>フカキン</t>
    </rPh>
    <rPh sb="11" eb="13">
      <t>サガク</t>
    </rPh>
    <rPh sb="18" eb="20">
      <t>シキュウ</t>
    </rPh>
    <rPh sb="23" eb="25">
      <t>ショニチ</t>
    </rPh>
    <rPh sb="27" eb="29">
      <t>ケイゾク</t>
    </rPh>
    <rPh sb="33" eb="34">
      <t>ツキ</t>
    </rPh>
    <rPh sb="35" eb="37">
      <t>シキュウ</t>
    </rPh>
    <rPh sb="38" eb="40">
      <t>シュウリョウ</t>
    </rPh>
    <phoneticPr fontId="2"/>
  </si>
  <si>
    <t>休職期間があれば除いた日数に変更</t>
    <phoneticPr fontId="2"/>
  </si>
  <si>
    <t>　　(賃金が全く支払われない期間)</t>
    <rPh sb="3" eb="5">
      <t>チンギン</t>
    </rPh>
    <rPh sb="6" eb="7">
      <t>マッタ</t>
    </rPh>
    <rPh sb="8" eb="10">
      <t>シハラ</t>
    </rPh>
    <rPh sb="14" eb="16">
      <t>キカン</t>
    </rPh>
    <phoneticPr fontId="2"/>
  </si>
  <si>
    <t>　計算し、支給が決まれば傷病手当金日額は固定されます。</t>
    <rPh sb="12" eb="14">
      <t>ショウビョウ</t>
    </rPh>
    <rPh sb="14" eb="16">
      <t>テアテ</t>
    </rPh>
    <rPh sb="16" eb="17">
      <t>キン</t>
    </rPh>
    <rPh sb="17" eb="19">
      <t>ニチガク</t>
    </rPh>
    <phoneticPr fontId="2"/>
  </si>
  <si>
    <t>7.</t>
    <phoneticPr fontId="2"/>
  </si>
  <si>
    <t>　また、退職後は支給されません。</t>
    <rPh sb="4" eb="6">
      <t>タイショク</t>
    </rPh>
    <rPh sb="6" eb="7">
      <t>アト</t>
    </rPh>
    <rPh sb="8" eb="10">
      <t>シキュウ</t>
    </rPh>
    <phoneticPr fontId="2"/>
  </si>
  <si>
    <t>＊1 ＞ ＊2 の時に、その差額が傷病手当金並びに傷病手当金付加金、または傷病手当金付加金として</t>
    <rPh sb="22" eb="23">
      <t>ナラ</t>
    </rPh>
    <rPh sb="25" eb="27">
      <t>ショウビョウ</t>
    </rPh>
    <rPh sb="27" eb="29">
      <t>テアテ</t>
    </rPh>
    <rPh sb="29" eb="30">
      <t>キン</t>
    </rPh>
    <rPh sb="30" eb="33">
      <t>フカキン</t>
    </rPh>
    <rPh sb="37" eb="39">
      <t>ショウビョウ</t>
    </rPh>
    <rPh sb="39" eb="42">
      <t>テアテキン</t>
    </rPh>
    <phoneticPr fontId="2"/>
  </si>
  <si>
    <r>
      <t>待期期間（3日間）を除いた病欠日数分が支給される</t>
    </r>
    <r>
      <rPr>
        <u/>
        <sz val="11"/>
        <color theme="1"/>
        <rFont val="游ゴシック"/>
        <family val="3"/>
        <charset val="128"/>
      </rPr>
      <t>可能性があります</t>
    </r>
    <r>
      <rPr>
        <sz val="11"/>
        <color theme="1"/>
        <rFont val="游ゴシック"/>
        <family val="3"/>
        <charset val="128"/>
      </rPr>
      <t>。</t>
    </r>
    <phoneticPr fontId="2"/>
  </si>
  <si>
    <t>③病欠のあった月の固定的な手当（例：仕事給・通勤手当・子育て支援手当 等）の合計額</t>
    <rPh sb="1" eb="3">
      <t>ビョウケツ</t>
    </rPh>
    <rPh sb="7" eb="8">
      <t>ツキ</t>
    </rPh>
    <rPh sb="9" eb="11">
      <t>コテイ</t>
    </rPh>
    <rPh sb="11" eb="12">
      <t>テキ</t>
    </rPh>
    <rPh sb="16" eb="17">
      <t>レイ</t>
    </rPh>
    <rPh sb="18" eb="21">
      <t>シゴトキュウ</t>
    </rPh>
    <rPh sb="22" eb="24">
      <t>ツウキン</t>
    </rPh>
    <rPh sb="24" eb="26">
      <t>テアテ</t>
    </rPh>
    <rPh sb="27" eb="29">
      <t>コソダ</t>
    </rPh>
    <rPh sb="30" eb="32">
      <t>シエン</t>
    </rPh>
    <rPh sb="32" eb="34">
      <t>テアテ</t>
    </rPh>
    <rPh sb="35" eb="36">
      <t>トウ</t>
    </rPh>
    <phoneticPr fontId="2"/>
  </si>
  <si>
    <t>・報酬が多く、傷病手当金が支給されない場合、前12か月は変更されます。支給できる月を基準として</t>
    <rPh sb="1" eb="3">
      <t>ホウシュウ</t>
    </rPh>
    <rPh sb="4" eb="5">
      <t>オオ</t>
    </rPh>
    <rPh sb="13" eb="15">
      <t>シキュウ</t>
    </rPh>
    <rPh sb="19" eb="21">
      <t>バアイ</t>
    </rPh>
    <rPh sb="22" eb="23">
      <t>ゼン</t>
    </rPh>
    <rPh sb="26" eb="27">
      <t>ツキ</t>
    </rPh>
    <rPh sb="28" eb="30">
      <t>ヘンコウ</t>
    </rPh>
    <rPh sb="35" eb="37">
      <t>シキュウ</t>
    </rPh>
    <rPh sb="40" eb="41">
      <t>ツキ</t>
    </rPh>
    <rPh sb="42" eb="44">
      <t>キジュン</t>
    </rPh>
    <phoneticPr fontId="2"/>
  </si>
  <si>
    <t>傷病手当金日額：上記 2. ÷ 3 ×  2 （円未満四捨五入）</t>
    <rPh sb="0" eb="2">
      <t>ショウビョウ</t>
    </rPh>
    <rPh sb="2" eb="4">
      <t>テアテ</t>
    </rPh>
    <rPh sb="4" eb="5">
      <t>キン</t>
    </rPh>
    <rPh sb="5" eb="7">
      <t>ニチガク</t>
    </rPh>
    <phoneticPr fontId="2"/>
  </si>
  <si>
    <t>支給開始から6ヵ月経過後及び退職後＝傷病手当金日額 × 日数</t>
    <rPh sb="0" eb="4">
      <t>シキュウカイシ</t>
    </rPh>
    <rPh sb="9" eb="11">
      <t>ケイカ</t>
    </rPh>
    <rPh sb="11" eb="12">
      <t>ゴ</t>
    </rPh>
    <rPh sb="12" eb="13">
      <t>オヨ</t>
    </rPh>
    <rPh sb="14" eb="17">
      <t>タイショクゴ</t>
    </rPh>
    <rPh sb="28" eb="30">
      <t>ニッスウ</t>
    </rPh>
    <phoneticPr fontId="2"/>
  </si>
  <si>
    <t>・＊1 ＞ ＊2 の時に、その差額が傷病手当金並びに傷病手当金付加金、または傷病手当金付加金として</t>
    <rPh sb="23" eb="24">
      <t>ナラ</t>
    </rPh>
    <rPh sb="26" eb="28">
      <t>ショウビョウ</t>
    </rPh>
    <rPh sb="28" eb="30">
      <t>テアテ</t>
    </rPh>
    <rPh sb="30" eb="31">
      <t>キン</t>
    </rPh>
    <rPh sb="31" eb="34">
      <t>フカキン</t>
    </rPh>
    <rPh sb="38" eb="40">
      <t>ショウビョウ</t>
    </rPh>
    <rPh sb="40" eb="43">
      <t>テアテキン</t>
    </rPh>
    <phoneticPr fontId="2"/>
  </si>
  <si>
    <r>
      <t>　待期期間（3日間）を除いた病欠日数分が支給される</t>
    </r>
    <r>
      <rPr>
        <u/>
        <sz val="11"/>
        <color theme="1"/>
        <rFont val="游ゴシック"/>
        <family val="3"/>
        <charset val="128"/>
      </rPr>
      <t>可能性があります</t>
    </r>
    <r>
      <rPr>
        <sz val="11"/>
        <color theme="1"/>
        <rFont val="游ゴシック"/>
        <family val="3"/>
        <charset val="128"/>
      </rPr>
      <t>。</t>
    </r>
    <phoneticPr fontId="2"/>
  </si>
  <si>
    <t>給与の支払状況：</t>
    <rPh sb="0" eb="2">
      <t>キュウヨ</t>
    </rPh>
    <rPh sb="3" eb="5">
      <t>シハラ</t>
    </rPh>
    <rPh sb="5" eb="7">
      <t>ジョウキョウ</t>
    </rPh>
    <phoneticPr fontId="2"/>
  </si>
  <si>
    <r>
      <t>傷病手当金日額：付加金を含む最初の6か月間（上記</t>
    </r>
    <r>
      <rPr>
        <sz val="5"/>
        <color theme="1"/>
        <rFont val="游ゴシック"/>
        <family val="3"/>
        <charset val="128"/>
      </rPr>
      <t xml:space="preserve"> </t>
    </r>
    <r>
      <rPr>
        <sz val="11"/>
        <color theme="1"/>
        <rFont val="游ゴシック"/>
        <family val="3"/>
        <charset val="128"/>
      </rPr>
      <t>2. に</t>
    </r>
    <r>
      <rPr>
        <sz val="5"/>
        <color theme="1"/>
        <rFont val="游ゴシック"/>
        <family val="3"/>
        <charset val="128"/>
      </rPr>
      <t xml:space="preserve"> </t>
    </r>
    <r>
      <rPr>
        <sz val="11"/>
        <color theme="1"/>
        <rFont val="游ゴシック"/>
        <family val="3"/>
        <charset val="128"/>
      </rPr>
      <t>85％</t>
    </r>
    <r>
      <rPr>
        <sz val="5"/>
        <color theme="1"/>
        <rFont val="游ゴシック"/>
        <family val="3"/>
        <charset val="128"/>
      </rPr>
      <t xml:space="preserve"> </t>
    </r>
    <r>
      <rPr>
        <sz val="11"/>
        <color theme="1"/>
        <rFont val="游ゴシック"/>
        <family val="3"/>
        <charset val="128"/>
      </rPr>
      <t>を掛け、1日当り額を算出）</t>
    </r>
    <rPh sb="0" eb="2">
      <t>ショウビョウ</t>
    </rPh>
    <rPh sb="2" eb="4">
      <t>テアテ</t>
    </rPh>
    <rPh sb="4" eb="5">
      <t>キン</t>
    </rPh>
    <rPh sb="5" eb="7">
      <t>ニチガク</t>
    </rPh>
    <rPh sb="12" eb="13">
      <t>フク</t>
    </rPh>
    <rPh sb="35" eb="36">
      <t>カ</t>
    </rPh>
    <rPh sb="40" eb="41">
      <t>アタ</t>
    </rPh>
    <rPh sb="42" eb="43">
      <t>ガク</t>
    </rPh>
    <phoneticPr fontId="2"/>
  </si>
  <si>
    <t>1-XXXXX</t>
    <phoneticPr fontId="2"/>
  </si>
  <si>
    <t>健保　一郎</t>
    <rPh sb="0" eb="2">
      <t>ケンポ</t>
    </rPh>
    <rPh sb="3" eb="5">
      <t>イチロウ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</si>
</sst>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円&quot;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明朝"/>
      <family val="1"/>
      <charset val="128"/>
    </font>
    <font>
      <b/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11"/>
      <color rgb="FFFF0000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sz val="5"/>
      <color theme="1"/>
      <name val="游ゴシック"/>
      <family val="3"/>
      <charset val="128"/>
    </font>
    <font>
      <u/>
      <sz val="11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5" fillId="0" borderId="0" xfId="0" applyFont="1" applyAlignme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176" fontId="5" fillId="2" borderId="0" xfId="1" applyNumberFormat="1" applyFont="1" applyFill="1" applyBorder="1">
      <alignment vertical="center"/>
    </xf>
    <xf numFmtId="176" fontId="7" fillId="3" borderId="1" xfId="1" applyNumberFormat="1" applyFont="1" applyFill="1" applyBorder="1">
      <alignment vertical="center"/>
    </xf>
    <xf numFmtId="0" fontId="5" fillId="0" borderId="0" xfId="0" applyFont="1" applyAlignment="1">
      <alignment horizontal="center" vertical="center"/>
    </xf>
    <xf numFmtId="176" fontId="6" fillId="0" borderId="0" xfId="0" applyNumberFormat="1" applyFont="1" applyAlignment="1">
      <alignment horizontal="right"/>
    </xf>
    <xf numFmtId="176" fontId="5" fillId="2" borderId="0" xfId="0" applyNumberFormat="1" applyFont="1" applyFill="1">
      <alignment vertical="center"/>
    </xf>
    <xf numFmtId="0" fontId="8" fillId="3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49" fontId="5" fillId="0" borderId="0" xfId="0" applyNumberFormat="1" applyFont="1" applyBorder="1" applyAlignment="1">
      <alignment horizontal="center" vertical="center"/>
    </xf>
    <xf numFmtId="176" fontId="7" fillId="3" borderId="2" xfId="0" applyNumberFormat="1" applyFont="1" applyFill="1" applyBorder="1">
      <alignment vertical="center"/>
    </xf>
    <xf numFmtId="176" fontId="7" fillId="3" borderId="3" xfId="0" applyNumberFormat="1" applyFont="1" applyFill="1" applyBorder="1">
      <alignment vertical="center"/>
    </xf>
    <xf numFmtId="3" fontId="7" fillId="0" borderId="0" xfId="0" applyNumberFormat="1" applyFont="1">
      <alignment vertical="center"/>
    </xf>
    <xf numFmtId="38" fontId="7" fillId="0" borderId="0" xfId="1" applyFont="1" applyFill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6" fontId="5" fillId="0" borderId="0" xfId="0" applyNumberFormat="1" applyFont="1">
      <alignment vertical="center"/>
    </xf>
    <xf numFmtId="176" fontId="7" fillId="3" borderId="4" xfId="1" applyNumberFormat="1" applyFont="1" applyFill="1" applyBorder="1">
      <alignment vertical="center"/>
    </xf>
    <xf numFmtId="176" fontId="7" fillId="0" borderId="0" xfId="1" applyNumberFormat="1" applyFont="1" applyFill="1" applyBorder="1">
      <alignment vertical="center"/>
    </xf>
    <xf numFmtId="0" fontId="5" fillId="0" borderId="0" xfId="0" applyFont="1" applyFill="1" applyBorder="1">
      <alignment vertical="center"/>
    </xf>
    <xf numFmtId="176" fontId="5" fillId="2" borderId="1" xfId="1" applyNumberFormat="1" applyFont="1" applyFill="1" applyBorder="1">
      <alignment vertical="center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00FF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205739</xdr:colOff>
      <xdr:row>0</xdr:row>
      <xdr:rowOff>129541</xdr:rowOff>
    </xdr:from>
    <xdr:to>
      <xdr:col>14</xdr:col>
      <xdr:colOff>411480</xdr:colOff>
      <xdr:row>6</xdr:row>
      <xdr:rowOff>106680</xdr:rowOff>
    </xdr:to>
    <xdr:sp macro="" textlink="">
      <xdr:nvSpPr>
        <xdr:cNvPr id="3" name="テキスト ボックス 2"/>
        <xdr:cNvSpPr txBox="1"/>
      </xdr:nvSpPr>
      <xdr:spPr>
        <a:xfrm>
          <a:off x="6797039" y="129541"/>
          <a:ext cx="3390901" cy="1310639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計算を行う対象は、休業補償のある方です。</a:t>
          </a:r>
        </a:p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時間外や報奨金などの非固定的賃金の高い方は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差額分</a:t>
          </a:r>
          <a:r>
            <a:rPr kumimoji="1" lang="ja-JP" altLang="en-US" sz="1100">
              <a:latin typeface="+mn-ea"/>
              <a:ea typeface="+mn-ea"/>
            </a:rPr>
            <a:t>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傷病手当金</a:t>
          </a:r>
          <a:r>
            <a:rPr kumimoji="1" lang="ja-JP" altLang="en-US" sz="1100">
              <a:latin typeface="+mn-ea"/>
              <a:ea typeface="+mn-ea"/>
            </a:rPr>
            <a:t>が出る可能性があります。</a:t>
          </a:r>
        </a:p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　　</a:t>
          </a:r>
          <a:r>
            <a:rPr kumimoji="1" lang="ja-JP" altLang="en-US" sz="1100" baseline="0">
              <a:latin typeface="+mn-ea"/>
              <a:ea typeface="+mn-ea"/>
            </a:rPr>
            <a:t> </a:t>
          </a:r>
          <a:r>
            <a:rPr kumimoji="1" lang="ja-JP" altLang="en-US" sz="1100">
              <a:latin typeface="+mn-ea"/>
              <a:ea typeface="+mn-ea"/>
            </a:rPr>
            <a:t>のセルに入力してください</a:t>
          </a:r>
        </a:p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 baseline="0">
              <a:latin typeface="+mn-ea"/>
              <a:ea typeface="+mn-ea"/>
            </a:rPr>
            <a:t>　　　</a:t>
          </a:r>
          <a:r>
            <a:rPr kumimoji="1" lang="ja-JP" altLang="en-US" sz="1100">
              <a:latin typeface="+mn-ea"/>
              <a:ea typeface="+mn-ea"/>
            </a:rPr>
            <a:t>内は計算式が入っています（赤文字）</a:t>
          </a:r>
        </a:p>
        <a:p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483870</xdr:colOff>
      <xdr:row>5</xdr:row>
      <xdr:rowOff>15240</xdr:rowOff>
    </xdr:from>
    <xdr:to>
      <xdr:col>10</xdr:col>
      <xdr:colOff>864870</xdr:colOff>
      <xdr:row>5</xdr:row>
      <xdr:rowOff>160020</xdr:rowOff>
    </xdr:to>
    <xdr:sp macro="" textlink="">
      <xdr:nvSpPr>
        <xdr:cNvPr id="4" name="正方形/長方形 3"/>
        <xdr:cNvSpPr/>
      </xdr:nvSpPr>
      <xdr:spPr>
        <a:xfrm>
          <a:off x="7075170" y="1120140"/>
          <a:ext cx="381000" cy="144780"/>
        </a:xfrm>
        <a:prstGeom prst="rect">
          <a:avLst/>
        </a:prstGeom>
        <a:solidFill>
          <a:srgbClr val="CCFFFF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464820</xdr:colOff>
      <xdr:row>1</xdr:row>
      <xdr:rowOff>0</xdr:rowOff>
    </xdr:to>
    <xdr:sp macro="" textlink="">
      <xdr:nvSpPr>
        <xdr:cNvPr id="7" name="正方形/長方形 6"/>
        <xdr:cNvSpPr/>
      </xdr:nvSpPr>
      <xdr:spPr>
        <a:xfrm>
          <a:off x="0" y="0"/>
          <a:ext cx="861060" cy="304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800"/>
            </a:lnSpc>
          </a:pP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事業所用</a:t>
          </a:r>
        </a:p>
      </xdr:txBody>
    </xdr:sp>
    <xdr:clientData/>
  </xdr:twoCellAnchor>
  <xdr:twoCellAnchor>
    <xdr:from>
      <xdr:col>10</xdr:col>
      <xdr:colOff>502920</xdr:colOff>
      <xdr:row>3</xdr:row>
      <xdr:rowOff>175260</xdr:rowOff>
    </xdr:from>
    <xdr:to>
      <xdr:col>10</xdr:col>
      <xdr:colOff>784860</xdr:colOff>
      <xdr:row>4</xdr:row>
      <xdr:rowOff>167640</xdr:rowOff>
    </xdr:to>
    <xdr:sp macro="" textlink="">
      <xdr:nvSpPr>
        <xdr:cNvPr id="9" name="正方形/長方形 8"/>
        <xdr:cNvSpPr/>
      </xdr:nvSpPr>
      <xdr:spPr>
        <a:xfrm>
          <a:off x="6926580" y="891540"/>
          <a:ext cx="281940" cy="198120"/>
        </a:xfrm>
        <a:prstGeom prst="rect">
          <a:avLst/>
        </a:prstGeom>
        <a:solidFill>
          <a:srgbClr val="FFFF00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>
            <a:lnSpc>
              <a:spcPts val="1600"/>
            </a:lnSpc>
          </a:pPr>
          <a:r>
            <a:rPr kumimoji="1" lang="ja-JP" altLang="en-US" sz="1100">
              <a:solidFill>
                <a:schemeClr val="tx1"/>
              </a:solidFill>
            </a:rPr>
            <a:t>黄色</a:t>
          </a:r>
        </a:p>
      </xdr:txBody>
    </xdr:sp>
    <xdr:clientData/>
  </xdr:twoCellAnchor>
  <xdr:twoCellAnchor>
    <xdr:from>
      <xdr:col>7</xdr:col>
      <xdr:colOff>466725</xdr:colOff>
      <xdr:row>36</xdr:row>
      <xdr:rowOff>171450</xdr:rowOff>
    </xdr:from>
    <xdr:to>
      <xdr:col>7</xdr:col>
      <xdr:colOff>466725</xdr:colOff>
      <xdr:row>37</xdr:row>
      <xdr:rowOff>190500</xdr:rowOff>
    </xdr:to>
    <xdr:cxnSp macro="">
      <xdr:nvCxnSpPr>
        <xdr:cNvPr id="10" name="直線矢印コネクタ 9"/>
        <xdr:cNvCxnSpPr/>
      </xdr:nvCxnSpPr>
      <xdr:spPr>
        <a:xfrm flipV="1">
          <a:off x="5076825" y="727710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205739</xdr:colOff>
      <xdr:row>0</xdr:row>
      <xdr:rowOff>129541</xdr:rowOff>
    </xdr:from>
    <xdr:to>
      <xdr:col>14</xdr:col>
      <xdr:colOff>411480</xdr:colOff>
      <xdr:row>6</xdr:row>
      <xdr:rowOff>106680</xdr:rowOff>
    </xdr:to>
    <xdr:sp macro="" textlink="">
      <xdr:nvSpPr>
        <xdr:cNvPr id="2" name="テキスト ボックス 1"/>
        <xdr:cNvSpPr txBox="1"/>
      </xdr:nvSpPr>
      <xdr:spPr>
        <a:xfrm>
          <a:off x="6797039" y="129541"/>
          <a:ext cx="3387091" cy="1282064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計算を行う対象は、休業補償のある方です。</a:t>
          </a:r>
        </a:p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時間外や報奨金などの非固定的賃金の高い方は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差額分</a:t>
          </a:r>
          <a:r>
            <a:rPr kumimoji="1" lang="ja-JP" altLang="en-US" sz="1100">
              <a:latin typeface="+mn-ea"/>
              <a:ea typeface="+mn-ea"/>
            </a:rPr>
            <a:t>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傷病手当金</a:t>
          </a:r>
          <a:r>
            <a:rPr kumimoji="1" lang="ja-JP" altLang="en-US" sz="1100">
              <a:latin typeface="+mn-ea"/>
              <a:ea typeface="+mn-ea"/>
            </a:rPr>
            <a:t>が出る可能性があります。</a:t>
          </a:r>
        </a:p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　　</a:t>
          </a:r>
          <a:r>
            <a:rPr kumimoji="1" lang="ja-JP" altLang="en-US" sz="1100" baseline="0">
              <a:latin typeface="+mn-ea"/>
              <a:ea typeface="+mn-ea"/>
            </a:rPr>
            <a:t> </a:t>
          </a:r>
          <a:r>
            <a:rPr kumimoji="1" lang="ja-JP" altLang="en-US" sz="1100">
              <a:latin typeface="+mn-ea"/>
              <a:ea typeface="+mn-ea"/>
            </a:rPr>
            <a:t>のセルに入力してください</a:t>
          </a:r>
        </a:p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 baseline="0">
              <a:latin typeface="+mn-ea"/>
              <a:ea typeface="+mn-ea"/>
            </a:rPr>
            <a:t>　　　</a:t>
          </a:r>
          <a:r>
            <a:rPr kumimoji="1" lang="ja-JP" altLang="en-US" sz="1100">
              <a:latin typeface="+mn-ea"/>
              <a:ea typeface="+mn-ea"/>
            </a:rPr>
            <a:t>内は計算式が入っています（赤文字）</a:t>
          </a:r>
        </a:p>
        <a:p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483870</xdr:colOff>
      <xdr:row>5</xdr:row>
      <xdr:rowOff>15240</xdr:rowOff>
    </xdr:from>
    <xdr:to>
      <xdr:col>10</xdr:col>
      <xdr:colOff>864870</xdr:colOff>
      <xdr:row>5</xdr:row>
      <xdr:rowOff>160020</xdr:rowOff>
    </xdr:to>
    <xdr:sp macro="" textlink="">
      <xdr:nvSpPr>
        <xdr:cNvPr id="3" name="正方形/長方形 2"/>
        <xdr:cNvSpPr/>
      </xdr:nvSpPr>
      <xdr:spPr>
        <a:xfrm>
          <a:off x="7075170" y="1120140"/>
          <a:ext cx="381000" cy="144780"/>
        </a:xfrm>
        <a:prstGeom prst="rect">
          <a:avLst/>
        </a:prstGeom>
        <a:solidFill>
          <a:srgbClr val="CCFFFF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464820</xdr:colOff>
      <xdr:row>1</xdr:row>
      <xdr:rowOff>0</xdr:rowOff>
    </xdr:to>
    <xdr:sp macro="" textlink="">
      <xdr:nvSpPr>
        <xdr:cNvPr id="4" name="正方形/長方形 3"/>
        <xdr:cNvSpPr/>
      </xdr:nvSpPr>
      <xdr:spPr>
        <a:xfrm>
          <a:off x="0" y="0"/>
          <a:ext cx="864870" cy="304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800"/>
            </a:lnSpc>
          </a:pP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事業所用</a:t>
          </a:r>
        </a:p>
      </xdr:txBody>
    </xdr:sp>
    <xdr:clientData/>
  </xdr:twoCellAnchor>
  <xdr:twoCellAnchor>
    <xdr:from>
      <xdr:col>10</xdr:col>
      <xdr:colOff>502920</xdr:colOff>
      <xdr:row>3</xdr:row>
      <xdr:rowOff>175260</xdr:rowOff>
    </xdr:from>
    <xdr:to>
      <xdr:col>10</xdr:col>
      <xdr:colOff>784860</xdr:colOff>
      <xdr:row>4</xdr:row>
      <xdr:rowOff>167640</xdr:rowOff>
    </xdr:to>
    <xdr:sp macro="" textlink="">
      <xdr:nvSpPr>
        <xdr:cNvPr id="5" name="正方形/長方形 4"/>
        <xdr:cNvSpPr/>
      </xdr:nvSpPr>
      <xdr:spPr>
        <a:xfrm>
          <a:off x="7094220" y="880110"/>
          <a:ext cx="281940" cy="192405"/>
        </a:xfrm>
        <a:prstGeom prst="rect">
          <a:avLst/>
        </a:prstGeom>
        <a:solidFill>
          <a:srgbClr val="FFFF00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>
            <a:lnSpc>
              <a:spcPts val="1600"/>
            </a:lnSpc>
          </a:pPr>
          <a:r>
            <a:rPr kumimoji="1" lang="ja-JP" altLang="en-US" sz="1100">
              <a:solidFill>
                <a:schemeClr val="tx1"/>
              </a:solidFill>
            </a:rPr>
            <a:t>黄色</a:t>
          </a:r>
        </a:p>
      </xdr:txBody>
    </xdr:sp>
    <xdr:clientData/>
  </xdr:twoCellAnchor>
  <xdr:twoCellAnchor>
    <xdr:from>
      <xdr:col>7</xdr:col>
      <xdr:colOff>466725</xdr:colOff>
      <xdr:row>36</xdr:row>
      <xdr:rowOff>171450</xdr:rowOff>
    </xdr:from>
    <xdr:to>
      <xdr:col>7</xdr:col>
      <xdr:colOff>466725</xdr:colOff>
      <xdr:row>37</xdr:row>
      <xdr:rowOff>190500</xdr:rowOff>
    </xdr:to>
    <xdr:cxnSp macro="">
      <xdr:nvCxnSpPr>
        <xdr:cNvPr id="6" name="直線矢印コネクタ 5"/>
        <xdr:cNvCxnSpPr/>
      </xdr:nvCxnSpPr>
      <xdr:spPr>
        <a:xfrm flipV="1">
          <a:off x="5076825" y="7477125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0</xdr:row>
      <xdr:rowOff>0</xdr:rowOff>
    </xdr:from>
    <xdr:to>
      <xdr:col>8</xdr:col>
      <xdr:colOff>807720</xdr:colOff>
      <xdr:row>1</xdr:row>
      <xdr:rowOff>0</xdr:rowOff>
    </xdr:to>
    <xdr:sp macro="" textlink="">
      <xdr:nvSpPr>
        <xdr:cNvPr id="7" name="正方形/長方形 6"/>
        <xdr:cNvSpPr/>
      </xdr:nvSpPr>
      <xdr:spPr>
        <a:xfrm>
          <a:off x="5629275" y="0"/>
          <a:ext cx="693420" cy="304800"/>
        </a:xfrm>
        <a:prstGeom prst="rect">
          <a:avLst/>
        </a:prstGeom>
        <a:noFill/>
        <a:ln w="63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rgbClr val="0000FF"/>
              </a:solidFill>
              <a:latin typeface="+mn-ea"/>
              <a:ea typeface="+mn-ea"/>
            </a:rPr>
            <a:t>入力例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297180</xdr:colOff>
      <xdr:row>1</xdr:row>
      <xdr:rowOff>0</xdr:rowOff>
    </xdr:to>
    <xdr:sp macro="" textlink="">
      <xdr:nvSpPr>
        <xdr:cNvPr id="5" name="正方形/長方形 4"/>
        <xdr:cNvSpPr/>
      </xdr:nvSpPr>
      <xdr:spPr>
        <a:xfrm>
          <a:off x="0" y="0"/>
          <a:ext cx="693420" cy="304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800"/>
            </a:lnSpc>
          </a:pP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個人用</a:t>
          </a:r>
        </a:p>
      </xdr:txBody>
    </xdr:sp>
    <xdr:clientData/>
  </xdr:twoCellAnchor>
  <xdr:twoCellAnchor>
    <xdr:from>
      <xdr:col>10</xdr:col>
      <xdr:colOff>259080</xdr:colOff>
      <xdr:row>0</xdr:row>
      <xdr:rowOff>152401</xdr:rowOff>
    </xdr:from>
    <xdr:to>
      <xdr:col>15</xdr:col>
      <xdr:colOff>121920</xdr:colOff>
      <xdr:row>6</xdr:row>
      <xdr:rowOff>160021</xdr:rowOff>
    </xdr:to>
    <xdr:sp macro="" textlink="">
      <xdr:nvSpPr>
        <xdr:cNvPr id="6" name="テキスト ボックス 5"/>
        <xdr:cNvSpPr txBox="1"/>
      </xdr:nvSpPr>
      <xdr:spPr>
        <a:xfrm>
          <a:off x="6804660" y="152401"/>
          <a:ext cx="3512820" cy="134112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判定を行う対象は、休業補償のある方です。</a:t>
          </a:r>
        </a:p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時間外や通勤手当等の、非固定的賃金の高い方は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差額分</a:t>
          </a:r>
          <a:r>
            <a:rPr kumimoji="1" lang="ja-JP" altLang="en-US" sz="1100">
              <a:latin typeface="+mn-ea"/>
              <a:ea typeface="+mn-ea"/>
            </a:rPr>
            <a:t>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傷病手当金</a:t>
          </a:r>
          <a:r>
            <a:rPr kumimoji="1" lang="ja-JP" altLang="en-US" sz="1100">
              <a:latin typeface="+mn-ea"/>
              <a:ea typeface="+mn-ea"/>
            </a:rPr>
            <a:t>が出る可能性があります。</a:t>
          </a:r>
        </a:p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 baseline="0">
              <a:latin typeface="+mn-ea"/>
              <a:ea typeface="+mn-ea"/>
            </a:rPr>
            <a:t>　　 </a:t>
          </a:r>
          <a:r>
            <a:rPr kumimoji="1" lang="ja-JP" altLang="en-US" sz="1100">
              <a:latin typeface="+mn-ea"/>
              <a:ea typeface="+mn-ea"/>
            </a:rPr>
            <a:t>のセルに入力してください</a:t>
          </a:r>
        </a:p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 baseline="0">
              <a:latin typeface="+mn-ea"/>
              <a:ea typeface="+mn-ea"/>
            </a:rPr>
            <a:t>　　　</a:t>
          </a:r>
          <a:r>
            <a:rPr kumimoji="1" lang="ja-JP" altLang="en-US" sz="1100">
              <a:latin typeface="+mn-ea"/>
              <a:ea typeface="+mn-ea"/>
            </a:rPr>
            <a:t>内は計算式が入っています（赤文字）</a:t>
          </a:r>
        </a:p>
        <a:p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502920</xdr:colOff>
      <xdr:row>5</xdr:row>
      <xdr:rowOff>45720</xdr:rowOff>
    </xdr:from>
    <xdr:to>
      <xdr:col>10</xdr:col>
      <xdr:colOff>883920</xdr:colOff>
      <xdr:row>5</xdr:row>
      <xdr:rowOff>198120</xdr:rowOff>
    </xdr:to>
    <xdr:sp macro="" textlink="">
      <xdr:nvSpPr>
        <xdr:cNvPr id="3" name="正方形/長方形 2"/>
        <xdr:cNvSpPr/>
      </xdr:nvSpPr>
      <xdr:spPr>
        <a:xfrm>
          <a:off x="7065645" y="1150620"/>
          <a:ext cx="381000" cy="152400"/>
        </a:xfrm>
        <a:prstGeom prst="rect">
          <a:avLst/>
        </a:prstGeom>
        <a:solidFill>
          <a:srgbClr val="CCFFFF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502920</xdr:colOff>
      <xdr:row>4</xdr:row>
      <xdr:rowOff>0</xdr:rowOff>
    </xdr:from>
    <xdr:to>
      <xdr:col>10</xdr:col>
      <xdr:colOff>784860</xdr:colOff>
      <xdr:row>4</xdr:row>
      <xdr:rowOff>198120</xdr:rowOff>
    </xdr:to>
    <xdr:sp macro="" textlink="">
      <xdr:nvSpPr>
        <xdr:cNvPr id="7" name="正方形/長方形 6"/>
        <xdr:cNvSpPr/>
      </xdr:nvSpPr>
      <xdr:spPr>
        <a:xfrm>
          <a:off x="7065645" y="904875"/>
          <a:ext cx="281940" cy="198120"/>
        </a:xfrm>
        <a:prstGeom prst="rect">
          <a:avLst/>
        </a:prstGeom>
        <a:solidFill>
          <a:srgbClr val="FFFF00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>
            <a:lnSpc>
              <a:spcPts val="1600"/>
            </a:lnSpc>
          </a:pPr>
          <a:r>
            <a:rPr kumimoji="1" lang="ja-JP" altLang="en-US" sz="1100">
              <a:solidFill>
                <a:schemeClr val="tx1"/>
              </a:solidFill>
            </a:rPr>
            <a:t>黄色</a:t>
          </a:r>
        </a:p>
      </xdr:txBody>
    </xdr:sp>
    <xdr:clientData/>
  </xdr:twoCellAnchor>
  <xdr:twoCellAnchor>
    <xdr:from>
      <xdr:col>7</xdr:col>
      <xdr:colOff>590550</xdr:colOff>
      <xdr:row>37</xdr:row>
      <xdr:rowOff>171450</xdr:rowOff>
    </xdr:from>
    <xdr:to>
      <xdr:col>7</xdr:col>
      <xdr:colOff>590550</xdr:colOff>
      <xdr:row>38</xdr:row>
      <xdr:rowOff>190500</xdr:rowOff>
    </xdr:to>
    <xdr:cxnSp macro="">
      <xdr:nvCxnSpPr>
        <xdr:cNvPr id="9" name="直線矢印コネクタ 8"/>
        <xdr:cNvCxnSpPr/>
      </xdr:nvCxnSpPr>
      <xdr:spPr>
        <a:xfrm flipV="1">
          <a:off x="5200650" y="727710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297180</xdr:colOff>
      <xdr:row>1</xdr:row>
      <xdr:rowOff>0</xdr:rowOff>
    </xdr:to>
    <xdr:sp macro="" textlink="">
      <xdr:nvSpPr>
        <xdr:cNvPr id="2" name="正方形/長方形 1"/>
        <xdr:cNvSpPr/>
      </xdr:nvSpPr>
      <xdr:spPr>
        <a:xfrm>
          <a:off x="0" y="0"/>
          <a:ext cx="697230" cy="304800"/>
        </a:xfrm>
        <a:prstGeom prst="rect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>
            <a:lnSpc>
              <a:spcPts val="1800"/>
            </a:lnSpc>
          </a:pPr>
          <a:r>
            <a:rPr kumimoji="1" lang="ja-JP" altLang="en-US" sz="1200">
              <a:solidFill>
                <a:schemeClr val="tx1"/>
              </a:solidFill>
              <a:latin typeface="+mn-ea"/>
              <a:ea typeface="+mn-ea"/>
            </a:rPr>
            <a:t>個人用</a:t>
          </a:r>
        </a:p>
      </xdr:txBody>
    </xdr:sp>
    <xdr:clientData/>
  </xdr:twoCellAnchor>
  <xdr:twoCellAnchor>
    <xdr:from>
      <xdr:col>10</xdr:col>
      <xdr:colOff>259080</xdr:colOff>
      <xdr:row>0</xdr:row>
      <xdr:rowOff>152401</xdr:rowOff>
    </xdr:from>
    <xdr:to>
      <xdr:col>15</xdr:col>
      <xdr:colOff>121920</xdr:colOff>
      <xdr:row>6</xdr:row>
      <xdr:rowOff>160021</xdr:rowOff>
    </xdr:to>
    <xdr:sp macro="" textlink="">
      <xdr:nvSpPr>
        <xdr:cNvPr id="3" name="テキスト ボックス 2"/>
        <xdr:cNvSpPr txBox="1"/>
      </xdr:nvSpPr>
      <xdr:spPr>
        <a:xfrm>
          <a:off x="6821805" y="152401"/>
          <a:ext cx="3510915" cy="131254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bIns="0" rtlCol="0" anchor="t"/>
        <a:lstStyle/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判定を行う対象は、休業補償のある方です。</a:t>
          </a:r>
        </a:p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>
              <a:latin typeface="+mn-ea"/>
              <a:ea typeface="+mn-ea"/>
            </a:rPr>
            <a:t>時間外や通勤手当等の、非固定的賃金の高い方は</a:t>
          </a:r>
          <a:endParaRPr kumimoji="1" lang="en-US" altLang="ja-JP" sz="1100">
            <a:latin typeface="+mn-ea"/>
            <a:ea typeface="+mn-ea"/>
          </a:endParaRPr>
        </a:p>
        <a:p>
          <a:r>
            <a:rPr kumimoji="1" lang="ja-JP" altLang="en-US" sz="1100">
              <a:solidFill>
                <a:schemeClr val="dk1"/>
              </a:solidFill>
              <a:effectLst/>
              <a:latin typeface="+mn-ea"/>
              <a:ea typeface="+mn-ea"/>
              <a:cs typeface="+mn-cs"/>
            </a:rPr>
            <a:t>　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差額分</a:t>
          </a:r>
          <a:r>
            <a:rPr kumimoji="1" lang="ja-JP" altLang="en-US" sz="1100">
              <a:latin typeface="+mn-ea"/>
              <a:ea typeface="+mn-ea"/>
            </a:rPr>
            <a:t>の</a:t>
          </a:r>
          <a:r>
            <a:rPr kumimoji="1"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傷病手当金</a:t>
          </a:r>
          <a:r>
            <a:rPr kumimoji="1" lang="ja-JP" altLang="en-US" sz="1100">
              <a:latin typeface="+mn-ea"/>
              <a:ea typeface="+mn-ea"/>
            </a:rPr>
            <a:t>が出る可能性があります。</a:t>
          </a:r>
        </a:p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 baseline="0">
              <a:latin typeface="+mn-ea"/>
              <a:ea typeface="+mn-ea"/>
            </a:rPr>
            <a:t>　　 </a:t>
          </a:r>
          <a:r>
            <a:rPr kumimoji="1" lang="ja-JP" altLang="en-US" sz="1100">
              <a:latin typeface="+mn-ea"/>
              <a:ea typeface="+mn-ea"/>
            </a:rPr>
            <a:t>のセルに入力してください</a:t>
          </a:r>
        </a:p>
        <a:p>
          <a:r>
            <a:rPr kumimoji="1" lang="en-US" altLang="ja-JP" sz="1100">
              <a:latin typeface="+mn-ea"/>
              <a:ea typeface="+mn-ea"/>
            </a:rPr>
            <a:t>※</a:t>
          </a:r>
          <a:r>
            <a:rPr kumimoji="1" lang="ja-JP" altLang="en-US" sz="1100" baseline="0">
              <a:latin typeface="+mn-ea"/>
              <a:ea typeface="+mn-ea"/>
            </a:rPr>
            <a:t>　　　</a:t>
          </a:r>
          <a:r>
            <a:rPr kumimoji="1" lang="ja-JP" altLang="en-US" sz="1100">
              <a:latin typeface="+mn-ea"/>
              <a:ea typeface="+mn-ea"/>
            </a:rPr>
            <a:t>内は計算式が入っています（赤文字）</a:t>
          </a:r>
        </a:p>
        <a:p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10</xdr:col>
      <xdr:colOff>502920</xdr:colOff>
      <xdr:row>5</xdr:row>
      <xdr:rowOff>45720</xdr:rowOff>
    </xdr:from>
    <xdr:to>
      <xdr:col>10</xdr:col>
      <xdr:colOff>883920</xdr:colOff>
      <xdr:row>5</xdr:row>
      <xdr:rowOff>198120</xdr:rowOff>
    </xdr:to>
    <xdr:sp macro="" textlink="">
      <xdr:nvSpPr>
        <xdr:cNvPr id="4" name="正方形/長方形 3"/>
        <xdr:cNvSpPr/>
      </xdr:nvSpPr>
      <xdr:spPr>
        <a:xfrm>
          <a:off x="7065645" y="1150620"/>
          <a:ext cx="381000" cy="152400"/>
        </a:xfrm>
        <a:prstGeom prst="rect">
          <a:avLst/>
        </a:prstGeom>
        <a:solidFill>
          <a:srgbClr val="CCFFFF"/>
        </a:solidFill>
        <a:ln w="63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502920</xdr:colOff>
      <xdr:row>4</xdr:row>
      <xdr:rowOff>0</xdr:rowOff>
    </xdr:from>
    <xdr:to>
      <xdr:col>10</xdr:col>
      <xdr:colOff>784860</xdr:colOff>
      <xdr:row>4</xdr:row>
      <xdr:rowOff>198120</xdr:rowOff>
    </xdr:to>
    <xdr:sp macro="" textlink="">
      <xdr:nvSpPr>
        <xdr:cNvPr id="5" name="正方形/長方形 4"/>
        <xdr:cNvSpPr/>
      </xdr:nvSpPr>
      <xdr:spPr>
        <a:xfrm>
          <a:off x="7065645" y="904875"/>
          <a:ext cx="281940" cy="198120"/>
        </a:xfrm>
        <a:prstGeom prst="rect">
          <a:avLst/>
        </a:prstGeom>
        <a:solidFill>
          <a:srgbClr val="FFFF00"/>
        </a:solidFill>
        <a:ln w="635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ctr">
            <a:lnSpc>
              <a:spcPts val="1600"/>
            </a:lnSpc>
          </a:pPr>
          <a:r>
            <a:rPr kumimoji="1" lang="ja-JP" altLang="en-US" sz="1100">
              <a:solidFill>
                <a:schemeClr val="tx1"/>
              </a:solidFill>
            </a:rPr>
            <a:t>黄色</a:t>
          </a:r>
        </a:p>
      </xdr:txBody>
    </xdr:sp>
    <xdr:clientData/>
  </xdr:twoCellAnchor>
  <xdr:twoCellAnchor>
    <xdr:from>
      <xdr:col>7</xdr:col>
      <xdr:colOff>590550</xdr:colOff>
      <xdr:row>37</xdr:row>
      <xdr:rowOff>171450</xdr:rowOff>
    </xdr:from>
    <xdr:to>
      <xdr:col>7</xdr:col>
      <xdr:colOff>590550</xdr:colOff>
      <xdr:row>38</xdr:row>
      <xdr:rowOff>190500</xdr:rowOff>
    </xdr:to>
    <xdr:cxnSp macro="">
      <xdr:nvCxnSpPr>
        <xdr:cNvPr id="6" name="直線矢印コネクタ 5"/>
        <xdr:cNvCxnSpPr/>
      </xdr:nvCxnSpPr>
      <xdr:spPr>
        <a:xfrm flipV="1">
          <a:off x="5095875" y="7677150"/>
          <a:ext cx="0" cy="2190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95250</xdr:colOff>
      <xdr:row>0</xdr:row>
      <xdr:rowOff>0</xdr:rowOff>
    </xdr:from>
    <xdr:to>
      <xdr:col>8</xdr:col>
      <xdr:colOff>788670</xdr:colOff>
      <xdr:row>1</xdr:row>
      <xdr:rowOff>0</xdr:rowOff>
    </xdr:to>
    <xdr:sp macro="" textlink="">
      <xdr:nvSpPr>
        <xdr:cNvPr id="7" name="正方形/長方形 6"/>
        <xdr:cNvSpPr/>
      </xdr:nvSpPr>
      <xdr:spPr>
        <a:xfrm>
          <a:off x="5505450" y="0"/>
          <a:ext cx="693420" cy="304800"/>
        </a:xfrm>
        <a:prstGeom prst="rect">
          <a:avLst/>
        </a:prstGeom>
        <a:noFill/>
        <a:ln w="635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200">
              <a:solidFill>
                <a:srgbClr val="0000FF"/>
              </a:solidFill>
              <a:latin typeface="+mn-ea"/>
              <a:ea typeface="+mn-ea"/>
            </a:rPr>
            <a:t>入力例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tabSelected="1" workbookViewId="0">
      <selection activeCell="C9" sqref="C9"/>
    </sheetView>
  </sheetViews>
  <sheetFormatPr defaultColWidth="9" defaultRowHeight="18" x14ac:dyDescent="0.45"/>
  <cols>
    <col min="1" max="1" width="2" style="6" customWidth="1"/>
    <col min="2" max="2" width="3.19921875" style="6" customWidth="1"/>
    <col min="3" max="3" width="11.5" style="6" customWidth="1"/>
    <col min="4" max="4" width="11.3984375" style="6" customWidth="1"/>
    <col min="5" max="5" width="8.59765625" style="6" customWidth="1"/>
    <col min="6" max="9" width="11.8984375" style="6" customWidth="1"/>
    <col min="10" max="10" width="2.19921875" style="6" customWidth="1"/>
    <col min="11" max="12" width="11.8984375" style="6" customWidth="1"/>
    <col min="13" max="13" width="9" style="6"/>
    <col min="14" max="16384" width="9" style="1"/>
  </cols>
  <sheetData>
    <row r="1" spans="1:13" ht="24" customHeight="1" x14ac:dyDescent="0.45">
      <c r="A1" s="3" t="s">
        <v>37</v>
      </c>
      <c r="B1" s="4"/>
      <c r="C1" s="4"/>
      <c r="D1" s="4"/>
      <c r="E1" s="4"/>
      <c r="F1" s="4"/>
      <c r="G1" s="4"/>
      <c r="H1" s="4"/>
      <c r="I1" s="4"/>
      <c r="J1" s="4"/>
      <c r="K1" s="5"/>
      <c r="L1" s="4"/>
    </row>
    <row r="2" spans="1:13" ht="16.2" customHeight="1" x14ac:dyDescent="0.45"/>
    <row r="3" spans="1:13" ht="16.2" customHeight="1" x14ac:dyDescent="0.45">
      <c r="B3" s="17" t="s">
        <v>6</v>
      </c>
      <c r="C3" s="17"/>
      <c r="D3" s="31"/>
    </row>
    <row r="4" spans="1:13" ht="16.2" customHeight="1" x14ac:dyDescent="0.45">
      <c r="B4" s="17" t="s">
        <v>7</v>
      </c>
      <c r="C4" s="17"/>
      <c r="D4" s="30"/>
      <c r="I4" s="7" t="s">
        <v>23</v>
      </c>
      <c r="J4" s="7"/>
    </row>
    <row r="5" spans="1:13" s="2" customFormat="1" ht="16.2" customHeight="1" x14ac:dyDescent="0.4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s="2" customFormat="1" ht="16.2" customHeight="1" x14ac:dyDescent="0.45">
      <c r="A6" s="6"/>
      <c r="B6" s="18" t="s">
        <v>8</v>
      </c>
      <c r="C6" s="10" t="s">
        <v>27</v>
      </c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s="2" customFormat="1" ht="16.2" customHeight="1" x14ac:dyDescent="0.45">
      <c r="A7" s="6"/>
      <c r="B7" s="18"/>
      <c r="C7" s="10"/>
      <c r="D7" s="11"/>
      <c r="E7" s="10" t="s">
        <v>28</v>
      </c>
      <c r="F7" s="6"/>
      <c r="G7" s="6"/>
      <c r="H7" s="6"/>
      <c r="I7" s="6"/>
      <c r="J7" s="6"/>
      <c r="K7" s="6"/>
      <c r="L7" s="6"/>
      <c r="M7" s="6"/>
    </row>
    <row r="8" spans="1:13" ht="16.2" customHeight="1" x14ac:dyDescent="0.45">
      <c r="D8" s="11"/>
      <c r="E8" s="10" t="s">
        <v>24</v>
      </c>
      <c r="F8" s="10" t="s">
        <v>29</v>
      </c>
      <c r="G8" s="10"/>
      <c r="H8" s="10"/>
      <c r="I8" s="10"/>
      <c r="J8" s="10"/>
      <c r="L8" s="21"/>
    </row>
    <row r="9" spans="1:13" ht="16.2" customHeight="1" x14ac:dyDescent="0.45">
      <c r="B9" s="9"/>
      <c r="C9" s="10"/>
      <c r="D9" s="11"/>
      <c r="E9" s="10" t="s">
        <v>12</v>
      </c>
      <c r="F9" s="10" t="s">
        <v>33</v>
      </c>
      <c r="G9" s="10"/>
      <c r="H9" s="10"/>
      <c r="I9" s="10"/>
      <c r="J9" s="10"/>
      <c r="L9" s="21"/>
    </row>
    <row r="10" spans="1:13" ht="16.2" customHeight="1" x14ac:dyDescent="0.45">
      <c r="B10" s="9"/>
      <c r="C10" s="10"/>
      <c r="D10" s="11"/>
      <c r="E10" s="10" t="s">
        <v>13</v>
      </c>
      <c r="G10" s="10"/>
      <c r="H10" s="10"/>
      <c r="I10" s="10"/>
      <c r="J10" s="10"/>
      <c r="L10" s="21"/>
    </row>
    <row r="11" spans="1:13" ht="16.2" customHeight="1" x14ac:dyDescent="0.45">
      <c r="B11" s="9"/>
      <c r="C11" s="10"/>
      <c r="D11" s="11"/>
      <c r="E11" s="10" t="s">
        <v>14</v>
      </c>
      <c r="G11" s="10"/>
      <c r="H11" s="10"/>
      <c r="I11" s="10"/>
      <c r="J11" s="10"/>
      <c r="L11" s="21"/>
    </row>
    <row r="12" spans="1:13" ht="16.2" customHeight="1" x14ac:dyDescent="0.45">
      <c r="B12" s="9"/>
      <c r="C12" s="10"/>
      <c r="D12" s="11"/>
      <c r="E12" s="10" t="s">
        <v>15</v>
      </c>
      <c r="F12" s="10"/>
      <c r="G12" s="10"/>
      <c r="H12" s="10"/>
      <c r="I12" s="10"/>
      <c r="J12" s="10"/>
      <c r="L12" s="21"/>
    </row>
    <row r="13" spans="1:13" ht="16.2" customHeight="1" x14ac:dyDescent="0.45">
      <c r="B13" s="9"/>
      <c r="C13" s="10"/>
      <c r="D13" s="11"/>
      <c r="E13" s="10" t="s">
        <v>16</v>
      </c>
      <c r="F13" s="28"/>
      <c r="G13" s="10"/>
      <c r="H13" s="10"/>
      <c r="I13" s="10"/>
      <c r="J13" s="10"/>
      <c r="L13" s="21"/>
    </row>
    <row r="14" spans="1:13" ht="16.2" customHeight="1" x14ac:dyDescent="0.45">
      <c r="B14" s="9"/>
      <c r="C14" s="10"/>
      <c r="D14" s="11"/>
      <c r="E14" s="10" t="s">
        <v>17</v>
      </c>
      <c r="F14" s="28"/>
      <c r="G14" s="10"/>
      <c r="H14" s="10"/>
      <c r="I14" s="10"/>
      <c r="J14" s="10"/>
      <c r="L14" s="21"/>
    </row>
    <row r="15" spans="1:13" ht="16.2" customHeight="1" x14ac:dyDescent="0.45">
      <c r="B15" s="9"/>
      <c r="C15" s="10"/>
      <c r="D15" s="11"/>
      <c r="E15" s="10" t="s">
        <v>18</v>
      </c>
      <c r="G15" s="10"/>
      <c r="H15" s="10"/>
      <c r="I15" s="10"/>
      <c r="J15" s="10"/>
      <c r="L15" s="21"/>
    </row>
    <row r="16" spans="1:13" ht="16.2" customHeight="1" x14ac:dyDescent="0.45">
      <c r="B16" s="9"/>
      <c r="C16" s="10"/>
      <c r="D16" s="11"/>
      <c r="E16" s="10" t="s">
        <v>19</v>
      </c>
      <c r="H16" s="10"/>
      <c r="I16" s="10"/>
      <c r="J16" s="10"/>
      <c r="L16" s="21"/>
    </row>
    <row r="17" spans="1:13" ht="16.2" customHeight="1" x14ac:dyDescent="0.45">
      <c r="B17" s="9"/>
      <c r="C17" s="10"/>
      <c r="D17" s="11"/>
      <c r="E17" s="10" t="s">
        <v>20</v>
      </c>
      <c r="G17" s="10"/>
      <c r="H17" s="10"/>
      <c r="I17" s="10"/>
      <c r="J17" s="10"/>
      <c r="L17" s="21"/>
    </row>
    <row r="18" spans="1:13" ht="16.2" customHeight="1" x14ac:dyDescent="0.45">
      <c r="B18" s="9"/>
      <c r="C18" s="10"/>
      <c r="D18" s="11"/>
      <c r="E18" s="10" t="s">
        <v>21</v>
      </c>
      <c r="G18" s="10"/>
      <c r="H18" s="10"/>
      <c r="I18" s="10"/>
      <c r="J18" s="10"/>
      <c r="L18" s="21"/>
    </row>
    <row r="19" spans="1:13" ht="16.2" customHeight="1" x14ac:dyDescent="0.45">
      <c r="B19" s="9"/>
      <c r="C19" s="10"/>
      <c r="D19" s="12" t="str">
        <f>IF(D7="","",SUM(D7:D18)/12)</f>
        <v/>
      </c>
      <c r="E19" s="10" t="s">
        <v>25</v>
      </c>
      <c r="G19" s="10"/>
      <c r="H19" s="10"/>
      <c r="I19" s="10"/>
      <c r="J19" s="10"/>
      <c r="L19" s="22"/>
    </row>
    <row r="20" spans="1:13" ht="16.2" customHeight="1" x14ac:dyDescent="0.4">
      <c r="B20" s="13"/>
      <c r="D20" s="8"/>
    </row>
    <row r="21" spans="1:13" s="2" customFormat="1" ht="16.2" customHeight="1" x14ac:dyDescent="0.4">
      <c r="A21" s="6"/>
      <c r="B21" s="18" t="s">
        <v>9</v>
      </c>
      <c r="C21" s="6" t="s">
        <v>22</v>
      </c>
      <c r="D21" s="8"/>
      <c r="E21" s="6"/>
      <c r="F21" s="6"/>
      <c r="G21" s="6"/>
      <c r="H21" s="6"/>
      <c r="I21" s="6"/>
      <c r="J21" s="6"/>
      <c r="K21" s="6"/>
      <c r="L21" s="6"/>
      <c r="M21" s="6"/>
    </row>
    <row r="22" spans="1:13" ht="16.2" customHeight="1" x14ac:dyDescent="0.45">
      <c r="D22" s="12" t="str">
        <f>IF(D7="","",ROUND(D19/30,-1))</f>
        <v/>
      </c>
      <c r="E22" s="6" t="s">
        <v>26</v>
      </c>
    </row>
    <row r="23" spans="1:13" ht="16.2" customHeight="1" x14ac:dyDescent="0.4">
      <c r="B23" s="13"/>
      <c r="D23" s="14"/>
    </row>
    <row r="24" spans="1:13" s="2" customFormat="1" ht="16.2" customHeight="1" x14ac:dyDescent="0.4">
      <c r="A24" s="6"/>
      <c r="B24" s="18" t="s">
        <v>10</v>
      </c>
      <c r="C24" s="6" t="s">
        <v>64</v>
      </c>
      <c r="D24" s="14"/>
      <c r="E24" s="6"/>
      <c r="F24" s="6"/>
      <c r="G24" s="6"/>
      <c r="H24" s="6"/>
      <c r="I24" s="6"/>
      <c r="J24" s="6"/>
      <c r="K24" s="6"/>
      <c r="L24" s="6"/>
      <c r="M24" s="6"/>
    </row>
    <row r="25" spans="1:13" ht="16.2" customHeight="1" x14ac:dyDescent="0.45">
      <c r="B25" s="18"/>
      <c r="C25" s="7" t="s">
        <v>43</v>
      </c>
      <c r="D25" s="12" t="str">
        <f>IF(D7="","",(ROUND(D22*2/3,0))+(ROUNDDOWN(D22*0.85,0)-(ROUND(D22*2/3,0))))</f>
        <v/>
      </c>
      <c r="E25" s="6" t="s">
        <v>31</v>
      </c>
    </row>
    <row r="26" spans="1:13" ht="16.2" customHeight="1" x14ac:dyDescent="0.45">
      <c r="B26" s="13"/>
    </row>
    <row r="27" spans="1:13" s="2" customFormat="1" ht="16.2" customHeight="1" x14ac:dyDescent="0.45">
      <c r="A27" s="6"/>
      <c r="B27" s="18" t="s">
        <v>11</v>
      </c>
      <c r="C27" s="6" t="s">
        <v>41</v>
      </c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s="2" customFormat="1" ht="16.2" customHeight="1" x14ac:dyDescent="0.45">
      <c r="A28" s="6"/>
      <c r="B28" s="18"/>
      <c r="C28" s="6" t="s">
        <v>30</v>
      </c>
      <c r="D28" s="6"/>
      <c r="E28" s="6"/>
      <c r="F28" s="6"/>
      <c r="G28" s="6" t="s">
        <v>42</v>
      </c>
      <c r="H28" s="6"/>
      <c r="I28" s="6"/>
      <c r="J28" s="6"/>
      <c r="K28" s="6"/>
      <c r="L28" s="6"/>
      <c r="M28" s="6"/>
    </row>
    <row r="29" spans="1:13" s="2" customFormat="1" ht="16.2" customHeight="1" x14ac:dyDescent="0.45">
      <c r="A29" s="6"/>
      <c r="B29" s="13"/>
      <c r="C29" s="6"/>
      <c r="D29" s="29"/>
      <c r="E29" s="6"/>
      <c r="F29" s="6"/>
      <c r="G29" s="6"/>
      <c r="H29" s="6"/>
      <c r="I29" s="6"/>
      <c r="J29" s="6"/>
      <c r="K29" s="6"/>
      <c r="L29" s="6"/>
      <c r="M29" s="6"/>
    </row>
    <row r="30" spans="1:13" s="2" customFormat="1" ht="16.2" customHeight="1" x14ac:dyDescent="0.45">
      <c r="A30" s="6"/>
      <c r="B30" s="13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s="2" customFormat="1" ht="16.2" customHeight="1" x14ac:dyDescent="0.45">
      <c r="A31" s="6"/>
      <c r="B31" s="18"/>
      <c r="C31" s="6" t="s">
        <v>38</v>
      </c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s="2" customFormat="1" ht="16.2" customHeight="1" x14ac:dyDescent="0.45">
      <c r="A32" s="6"/>
      <c r="B32" s="13"/>
      <c r="C32" s="6"/>
      <c r="D32" s="29"/>
      <c r="E32" s="6"/>
      <c r="F32" s="6"/>
      <c r="G32" s="6"/>
      <c r="H32" s="6"/>
      <c r="I32" s="6"/>
      <c r="J32" s="6"/>
      <c r="K32" s="6"/>
      <c r="L32" s="6"/>
      <c r="M32" s="6"/>
    </row>
    <row r="33" spans="1:13" s="2" customFormat="1" ht="16.2" customHeight="1" x14ac:dyDescent="0.45">
      <c r="A33" s="6"/>
      <c r="B33" s="13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s="2" customFormat="1" ht="16.2" customHeight="1" x14ac:dyDescent="0.45">
      <c r="A34" s="6"/>
      <c r="B34" s="18"/>
      <c r="C34" s="6" t="s">
        <v>57</v>
      </c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s="2" customFormat="1" ht="16.2" customHeight="1" x14ac:dyDescent="0.45">
      <c r="A35" s="6"/>
      <c r="B35" s="13"/>
      <c r="C35" s="6"/>
      <c r="D35" s="29"/>
      <c r="E35" s="6"/>
      <c r="F35" s="6"/>
      <c r="G35" s="6"/>
      <c r="H35" s="6"/>
      <c r="I35" s="6"/>
      <c r="J35" s="6"/>
      <c r="K35" s="6"/>
      <c r="L35" s="6"/>
      <c r="M35" s="6"/>
    </row>
    <row r="36" spans="1:13" s="2" customFormat="1" ht="16.2" customHeight="1" x14ac:dyDescent="0.45">
      <c r="A36" s="6"/>
      <c r="B36" s="13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s="2" customFormat="1" ht="16.2" customHeight="1" x14ac:dyDescent="0.45">
      <c r="A37" s="6"/>
      <c r="B37" s="18"/>
      <c r="C37" s="6" t="s">
        <v>34</v>
      </c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s="2" customFormat="1" ht="16.2" customHeight="1" x14ac:dyDescent="0.45">
      <c r="A38" s="6"/>
      <c r="B38" s="18"/>
      <c r="C38" s="7" t="s">
        <v>44</v>
      </c>
      <c r="D38" s="12" t="str">
        <f>IF(D29="","",ROUNDUP((D29-D32+D35)/30,0))</f>
        <v/>
      </c>
      <c r="E38" s="6"/>
      <c r="F38" s="6"/>
      <c r="G38" s="6"/>
      <c r="H38" s="6"/>
      <c r="I38" s="6"/>
      <c r="J38" s="6"/>
      <c r="K38" s="6"/>
      <c r="L38" s="6"/>
      <c r="M38" s="6"/>
    </row>
    <row r="39" spans="1:13" s="2" customFormat="1" ht="16.2" customHeight="1" x14ac:dyDescent="0.45">
      <c r="A39" s="6"/>
      <c r="B39" s="18"/>
      <c r="C39" s="6"/>
      <c r="D39" s="6"/>
      <c r="E39" s="6"/>
      <c r="F39" s="6"/>
      <c r="G39" s="6"/>
      <c r="H39" s="13" t="s">
        <v>50</v>
      </c>
      <c r="I39" s="6"/>
      <c r="J39" s="6"/>
      <c r="K39" s="6"/>
      <c r="L39" s="6"/>
      <c r="M39" s="6"/>
    </row>
    <row r="40" spans="1:13" s="2" customFormat="1" ht="15.75" customHeight="1" x14ac:dyDescent="0.45">
      <c r="A40" s="6"/>
      <c r="B40" s="13"/>
      <c r="C40" s="6"/>
      <c r="D40" s="6"/>
      <c r="E40" s="6"/>
      <c r="F40" s="6"/>
      <c r="G40" s="6" t="s">
        <v>51</v>
      </c>
      <c r="H40" s="6"/>
      <c r="I40" s="6"/>
      <c r="J40" s="6"/>
      <c r="K40" s="6"/>
      <c r="L40" s="6"/>
      <c r="M40" s="6"/>
    </row>
    <row r="41" spans="1:13" s="2" customFormat="1" ht="15.75" customHeight="1" x14ac:dyDescent="0.45">
      <c r="A41" s="6"/>
      <c r="B41" s="18" t="s">
        <v>35</v>
      </c>
      <c r="C41" s="6" t="s">
        <v>3</v>
      </c>
      <c r="D41" s="16" t="str">
        <f>IF(D38="","",IF(D38&lt;D25,"申請可能","申請不可"))</f>
        <v/>
      </c>
      <c r="E41" s="6" t="s">
        <v>0</v>
      </c>
      <c r="F41" s="6"/>
      <c r="G41" s="6"/>
      <c r="H41" s="6"/>
      <c r="I41" s="6"/>
      <c r="J41" s="6"/>
      <c r="K41" s="6"/>
      <c r="L41" s="6"/>
      <c r="M41" s="6"/>
    </row>
    <row r="42" spans="1:13" s="2" customFormat="1" ht="15.75" customHeight="1" x14ac:dyDescent="0.45">
      <c r="A42" s="6"/>
      <c r="B42" s="18"/>
      <c r="C42" s="6" t="s">
        <v>55</v>
      </c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s="2" customFormat="1" ht="15.75" customHeight="1" x14ac:dyDescent="0.45">
      <c r="A43" s="6"/>
      <c r="B43" s="18"/>
      <c r="C43" s="28" t="s">
        <v>56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s="2" customFormat="1" ht="16.2" customHeight="1" x14ac:dyDescent="0.45">
      <c r="A44" s="6"/>
      <c r="B44" s="13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s="2" customFormat="1" ht="16.2" customHeight="1" x14ac:dyDescent="0.45">
      <c r="A45" s="6"/>
      <c r="B45" s="18" t="s">
        <v>46</v>
      </c>
      <c r="C45" s="6" t="s">
        <v>47</v>
      </c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s="2" customFormat="1" ht="16.2" customHeight="1" x14ac:dyDescent="0.45">
      <c r="A46" s="6"/>
      <c r="B46" s="13"/>
      <c r="C46" s="28" t="s">
        <v>48</v>
      </c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s="2" customFormat="1" ht="16.2" customHeight="1" x14ac:dyDescent="0.45">
      <c r="A47" s="6"/>
      <c r="B47" s="13"/>
      <c r="C47" s="28" t="s">
        <v>58</v>
      </c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2" customFormat="1" ht="16.2" customHeight="1" x14ac:dyDescent="0.45">
      <c r="A48" s="6"/>
      <c r="B48" s="13"/>
      <c r="C48" s="28" t="s">
        <v>52</v>
      </c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s="2" customFormat="1" ht="16.2" customHeight="1" x14ac:dyDescent="0.45">
      <c r="A49" s="6"/>
      <c r="B49" s="13"/>
      <c r="C49" s="28" t="s">
        <v>49</v>
      </c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s="2" customFormat="1" ht="16.2" customHeight="1" x14ac:dyDescent="0.45">
      <c r="A50" s="6"/>
      <c r="B50" s="13"/>
      <c r="C50" s="28" t="s">
        <v>54</v>
      </c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s="2" customFormat="1" ht="16.2" customHeight="1" x14ac:dyDescent="0.45">
      <c r="A51" s="6"/>
      <c r="B51" s="13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s="2" customFormat="1" ht="16.2" customHeight="1" x14ac:dyDescent="0.45">
      <c r="A52" s="6"/>
      <c r="B52" s="18" t="s">
        <v>53</v>
      </c>
      <c r="C52" s="6" t="s">
        <v>45</v>
      </c>
      <c r="D52" s="6"/>
      <c r="E52" s="6"/>
      <c r="F52" s="6"/>
      <c r="G52" s="6"/>
      <c r="H52" s="6"/>
      <c r="I52" s="6"/>
      <c r="J52" s="6"/>
      <c r="K52" s="6"/>
      <c r="L52" s="6"/>
      <c r="M52" s="6"/>
    </row>
    <row r="53" spans="1:13" s="2" customFormat="1" ht="16.2" customHeight="1" x14ac:dyDescent="0.45">
      <c r="A53" s="6"/>
      <c r="B53" s="13"/>
      <c r="C53" s="28" t="s">
        <v>60</v>
      </c>
      <c r="D53" s="6"/>
      <c r="E53" s="6"/>
      <c r="F53" s="6"/>
      <c r="G53" s="6"/>
      <c r="H53" s="6"/>
      <c r="I53" s="6"/>
      <c r="J53" s="6"/>
      <c r="K53" s="6"/>
      <c r="L53" s="6"/>
    </row>
    <row r="54" spans="1:13" s="2" customFormat="1" ht="16.2" customHeight="1" x14ac:dyDescent="0.45">
      <c r="A54" s="6"/>
      <c r="B54" s="18"/>
      <c r="C54" s="6" t="s">
        <v>59</v>
      </c>
      <c r="D54" s="6"/>
      <c r="E54" s="6"/>
      <c r="F54" s="6"/>
      <c r="G54" s="6"/>
      <c r="H54" s="6"/>
      <c r="I54" s="6"/>
      <c r="J54" s="6"/>
      <c r="K54" s="6"/>
      <c r="L54" s="6"/>
    </row>
    <row r="55" spans="1:13" s="2" customFormat="1" ht="16.2" customHeight="1" x14ac:dyDescent="0.45">
      <c r="A55" s="6"/>
      <c r="B55" s="13"/>
      <c r="C55" s="6"/>
      <c r="D55" s="12" t="str">
        <f>IF(D7="","",(ROUND(D22*2/3,0)))</f>
        <v/>
      </c>
      <c r="E55" s="6" t="s">
        <v>32</v>
      </c>
      <c r="F55" s="6"/>
      <c r="G55" s="6"/>
      <c r="H55" s="6"/>
      <c r="I55" s="6"/>
      <c r="J55" s="6"/>
      <c r="K55" s="6"/>
      <c r="L55" s="6"/>
      <c r="M55" s="6"/>
    </row>
    <row r="56" spans="1:13" s="2" customFormat="1" ht="16.2" customHeight="1" x14ac:dyDescent="0.45">
      <c r="A56" s="6"/>
      <c r="B56" s="13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</row>
  </sheetData>
  <phoneticPr fontId="2"/>
  <pageMargins left="0.70866141732283472" right="0.59055118110236227" top="0.70866141732283472" bottom="0.59055118110236227" header="0.31496062992125984" footer="0.31496062992125984"/>
  <pageSetup paperSize="9" scale="94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workbookViewId="0">
      <selection activeCell="D1" sqref="D1"/>
    </sheetView>
  </sheetViews>
  <sheetFormatPr defaultColWidth="9" defaultRowHeight="18" x14ac:dyDescent="0.45"/>
  <cols>
    <col min="1" max="1" width="2" style="6" customWidth="1"/>
    <col min="2" max="2" width="3.19921875" style="6" customWidth="1"/>
    <col min="3" max="3" width="11.5" style="6" customWidth="1"/>
    <col min="4" max="4" width="11.3984375" style="6" customWidth="1"/>
    <col min="5" max="5" width="8.59765625" style="6" customWidth="1"/>
    <col min="6" max="9" width="11.8984375" style="6" customWidth="1"/>
    <col min="10" max="10" width="2.19921875" style="6" customWidth="1"/>
    <col min="11" max="12" width="11.8984375" style="6" customWidth="1"/>
    <col min="13" max="13" width="9" style="6"/>
    <col min="14" max="16384" width="9" style="2"/>
  </cols>
  <sheetData>
    <row r="1" spans="1:12" ht="24" customHeight="1" x14ac:dyDescent="0.45">
      <c r="A1" s="3" t="s">
        <v>37</v>
      </c>
      <c r="B1" s="4"/>
      <c r="C1" s="4"/>
      <c r="D1" s="4"/>
      <c r="E1" s="4"/>
      <c r="F1" s="4"/>
      <c r="G1" s="4"/>
      <c r="H1" s="4"/>
      <c r="I1" s="4"/>
      <c r="J1" s="4"/>
      <c r="K1" s="5"/>
      <c r="L1" s="4"/>
    </row>
    <row r="2" spans="1:12" ht="16.2" customHeight="1" x14ac:dyDescent="0.45"/>
    <row r="3" spans="1:12" ht="16.2" customHeight="1" x14ac:dyDescent="0.45">
      <c r="B3" s="17" t="s">
        <v>6</v>
      </c>
      <c r="C3" s="17"/>
      <c r="D3" s="17" t="s">
        <v>65</v>
      </c>
    </row>
    <row r="4" spans="1:12" ht="16.2" customHeight="1" x14ac:dyDescent="0.45">
      <c r="B4" s="17" t="s">
        <v>7</v>
      </c>
      <c r="C4" s="17"/>
      <c r="D4" s="30" t="s">
        <v>66</v>
      </c>
      <c r="I4" s="7" t="s">
        <v>23</v>
      </c>
      <c r="J4" s="7"/>
    </row>
    <row r="5" spans="1:12" ht="16.2" customHeight="1" x14ac:dyDescent="0.45"/>
    <row r="6" spans="1:12" ht="16.2" customHeight="1" x14ac:dyDescent="0.45">
      <c r="B6" s="18" t="s">
        <v>8</v>
      </c>
      <c r="C6" s="10" t="s">
        <v>27</v>
      </c>
    </row>
    <row r="7" spans="1:12" ht="16.2" customHeight="1" x14ac:dyDescent="0.45">
      <c r="B7" s="18"/>
      <c r="C7" s="10"/>
      <c r="D7" s="11">
        <v>300000</v>
      </c>
      <c r="E7" s="10" t="s">
        <v>28</v>
      </c>
    </row>
    <row r="8" spans="1:12" ht="16.2" customHeight="1" x14ac:dyDescent="0.45">
      <c r="D8" s="11">
        <v>300000</v>
      </c>
      <c r="E8" s="10" t="s">
        <v>24</v>
      </c>
      <c r="F8" s="10" t="s">
        <v>29</v>
      </c>
      <c r="G8" s="10"/>
      <c r="H8" s="10"/>
      <c r="I8" s="10"/>
      <c r="J8" s="10"/>
      <c r="L8" s="21"/>
    </row>
    <row r="9" spans="1:12" ht="16.2" customHeight="1" x14ac:dyDescent="0.45">
      <c r="B9" s="9"/>
      <c r="C9" s="10"/>
      <c r="D9" s="11">
        <v>300000</v>
      </c>
      <c r="E9" s="10" t="s">
        <v>12</v>
      </c>
      <c r="F9" s="10" t="s">
        <v>33</v>
      </c>
      <c r="G9" s="10"/>
      <c r="H9" s="10"/>
      <c r="I9" s="10"/>
      <c r="J9" s="10"/>
      <c r="L9" s="21"/>
    </row>
    <row r="10" spans="1:12" ht="16.2" customHeight="1" x14ac:dyDescent="0.45">
      <c r="B10" s="9"/>
      <c r="C10" s="10"/>
      <c r="D10" s="11">
        <v>300000</v>
      </c>
      <c r="E10" s="10" t="s">
        <v>13</v>
      </c>
      <c r="G10" s="10"/>
      <c r="H10" s="10"/>
      <c r="I10" s="10"/>
      <c r="J10" s="10"/>
      <c r="L10" s="21"/>
    </row>
    <row r="11" spans="1:12" ht="16.2" customHeight="1" x14ac:dyDescent="0.45">
      <c r="B11" s="9"/>
      <c r="C11" s="10"/>
      <c r="D11" s="11">
        <v>300000</v>
      </c>
      <c r="E11" s="10" t="s">
        <v>14</v>
      </c>
      <c r="G11" s="10"/>
      <c r="H11" s="10"/>
      <c r="I11" s="10"/>
      <c r="J11" s="10"/>
      <c r="L11" s="21"/>
    </row>
    <row r="12" spans="1:12" ht="16.2" customHeight="1" x14ac:dyDescent="0.45">
      <c r="B12" s="9"/>
      <c r="C12" s="10"/>
      <c r="D12" s="11">
        <v>300000</v>
      </c>
      <c r="E12" s="10" t="s">
        <v>15</v>
      </c>
      <c r="F12" s="10"/>
      <c r="G12" s="10"/>
      <c r="H12" s="10"/>
      <c r="I12" s="10"/>
      <c r="J12" s="10"/>
      <c r="L12" s="21"/>
    </row>
    <row r="13" spans="1:12" ht="16.2" customHeight="1" x14ac:dyDescent="0.45">
      <c r="B13" s="9"/>
      <c r="C13" s="10"/>
      <c r="D13" s="11">
        <v>300000</v>
      </c>
      <c r="E13" s="10" t="s">
        <v>16</v>
      </c>
      <c r="F13" s="28"/>
      <c r="G13" s="10"/>
      <c r="H13" s="10"/>
      <c r="I13" s="10"/>
      <c r="J13" s="10"/>
      <c r="L13" s="21"/>
    </row>
    <row r="14" spans="1:12" ht="16.2" customHeight="1" x14ac:dyDescent="0.45">
      <c r="B14" s="9"/>
      <c r="C14" s="10"/>
      <c r="D14" s="11">
        <v>300000</v>
      </c>
      <c r="E14" s="10" t="s">
        <v>17</v>
      </c>
      <c r="F14" s="28"/>
      <c r="G14" s="10"/>
      <c r="H14" s="10"/>
      <c r="I14" s="10"/>
      <c r="J14" s="10"/>
      <c r="L14" s="21"/>
    </row>
    <row r="15" spans="1:12" ht="16.2" customHeight="1" x14ac:dyDescent="0.45">
      <c r="B15" s="9"/>
      <c r="C15" s="10"/>
      <c r="D15" s="11">
        <v>300000</v>
      </c>
      <c r="E15" s="10" t="s">
        <v>18</v>
      </c>
      <c r="G15" s="10"/>
      <c r="H15" s="10"/>
      <c r="I15" s="10"/>
      <c r="J15" s="10"/>
      <c r="L15" s="21"/>
    </row>
    <row r="16" spans="1:12" ht="16.2" customHeight="1" x14ac:dyDescent="0.45">
      <c r="B16" s="9"/>
      <c r="C16" s="10"/>
      <c r="D16" s="11">
        <v>300000</v>
      </c>
      <c r="E16" s="10" t="s">
        <v>19</v>
      </c>
      <c r="H16" s="10"/>
      <c r="I16" s="10"/>
      <c r="J16" s="10"/>
      <c r="L16" s="21"/>
    </row>
    <row r="17" spans="2:12" ht="16.2" customHeight="1" x14ac:dyDescent="0.45">
      <c r="B17" s="9"/>
      <c r="C17" s="10"/>
      <c r="D17" s="11">
        <v>300000</v>
      </c>
      <c r="E17" s="10" t="s">
        <v>20</v>
      </c>
      <c r="G17" s="10"/>
      <c r="H17" s="10"/>
      <c r="I17" s="10"/>
      <c r="J17" s="10"/>
      <c r="L17" s="21"/>
    </row>
    <row r="18" spans="2:12" ht="16.2" customHeight="1" x14ac:dyDescent="0.45">
      <c r="B18" s="9"/>
      <c r="C18" s="10"/>
      <c r="D18" s="11">
        <v>300000</v>
      </c>
      <c r="E18" s="10" t="s">
        <v>21</v>
      </c>
      <c r="G18" s="10"/>
      <c r="H18" s="10"/>
      <c r="I18" s="10"/>
      <c r="J18" s="10"/>
      <c r="L18" s="21"/>
    </row>
    <row r="19" spans="2:12" ht="16.2" customHeight="1" x14ac:dyDescent="0.45">
      <c r="B19" s="9"/>
      <c r="C19" s="10"/>
      <c r="D19" s="12">
        <f>IF(D7="","",SUM(D7:D18)/12)</f>
        <v>300000</v>
      </c>
      <c r="E19" s="10" t="s">
        <v>25</v>
      </c>
      <c r="G19" s="10"/>
      <c r="H19" s="10"/>
      <c r="I19" s="10"/>
      <c r="J19" s="10"/>
      <c r="L19" s="22"/>
    </row>
    <row r="20" spans="2:12" ht="16.2" customHeight="1" x14ac:dyDescent="0.4">
      <c r="B20" s="13"/>
      <c r="D20" s="8"/>
    </row>
    <row r="21" spans="2:12" ht="16.2" customHeight="1" x14ac:dyDescent="0.4">
      <c r="B21" s="18" t="s">
        <v>9</v>
      </c>
      <c r="C21" s="6" t="s">
        <v>22</v>
      </c>
      <c r="D21" s="8"/>
    </row>
    <row r="22" spans="2:12" ht="16.2" customHeight="1" x14ac:dyDescent="0.45">
      <c r="D22" s="12">
        <f>IF(D7="","",ROUND(D19/30,-1))</f>
        <v>10000</v>
      </c>
      <c r="E22" s="6" t="s">
        <v>26</v>
      </c>
    </row>
    <row r="23" spans="2:12" ht="16.2" customHeight="1" x14ac:dyDescent="0.4">
      <c r="B23" s="13"/>
      <c r="D23" s="14"/>
    </row>
    <row r="24" spans="2:12" ht="16.2" customHeight="1" x14ac:dyDescent="0.4">
      <c r="B24" s="18" t="s">
        <v>10</v>
      </c>
      <c r="C24" s="6" t="s">
        <v>64</v>
      </c>
      <c r="D24" s="14"/>
    </row>
    <row r="25" spans="2:12" ht="16.2" customHeight="1" x14ac:dyDescent="0.45">
      <c r="B25" s="18"/>
      <c r="C25" s="7" t="s">
        <v>43</v>
      </c>
      <c r="D25" s="12">
        <f>IF(D7="","",(ROUND(D22*2/3,0))+(ROUNDDOWN(D22*0.85,0)-(ROUND(D22*2/3,0))))</f>
        <v>8500</v>
      </c>
      <c r="E25" s="6" t="s">
        <v>31</v>
      </c>
    </row>
    <row r="26" spans="2:12" ht="16.2" customHeight="1" x14ac:dyDescent="0.45">
      <c r="B26" s="13"/>
    </row>
    <row r="27" spans="2:12" ht="16.2" customHeight="1" x14ac:dyDescent="0.45">
      <c r="B27" s="18" t="s">
        <v>11</v>
      </c>
      <c r="C27" s="6" t="s">
        <v>41</v>
      </c>
    </row>
    <row r="28" spans="2:12" ht="16.2" customHeight="1" x14ac:dyDescent="0.45">
      <c r="B28" s="18"/>
      <c r="C28" s="6" t="s">
        <v>30</v>
      </c>
      <c r="G28" s="6" t="s">
        <v>42</v>
      </c>
    </row>
    <row r="29" spans="2:12" ht="16.2" customHeight="1" x14ac:dyDescent="0.45">
      <c r="B29" s="13"/>
      <c r="D29" s="29">
        <v>218400</v>
      </c>
    </row>
    <row r="30" spans="2:12" ht="16.2" customHeight="1" x14ac:dyDescent="0.45">
      <c r="B30" s="13"/>
    </row>
    <row r="31" spans="2:12" ht="16.2" customHeight="1" x14ac:dyDescent="0.45">
      <c r="B31" s="18"/>
      <c r="C31" s="6" t="s">
        <v>38</v>
      </c>
    </row>
    <row r="32" spans="2:12" ht="16.2" customHeight="1" x14ac:dyDescent="0.45">
      <c r="B32" s="13"/>
      <c r="D32" s="29">
        <v>21840</v>
      </c>
    </row>
    <row r="33" spans="2:8" ht="16.2" customHeight="1" x14ac:dyDescent="0.45">
      <c r="B33" s="13"/>
    </row>
    <row r="34" spans="2:8" ht="16.2" customHeight="1" x14ac:dyDescent="0.45">
      <c r="B34" s="18"/>
      <c r="C34" s="6" t="s">
        <v>57</v>
      </c>
    </row>
    <row r="35" spans="2:8" ht="16.2" customHeight="1" x14ac:dyDescent="0.45">
      <c r="B35" s="13"/>
      <c r="D35" s="29">
        <v>16500</v>
      </c>
    </row>
    <row r="36" spans="2:8" ht="16.2" customHeight="1" x14ac:dyDescent="0.45">
      <c r="B36" s="13"/>
    </row>
    <row r="37" spans="2:8" ht="16.2" customHeight="1" x14ac:dyDescent="0.45">
      <c r="B37" s="18"/>
      <c r="C37" s="6" t="s">
        <v>34</v>
      </c>
    </row>
    <row r="38" spans="2:8" ht="16.2" customHeight="1" x14ac:dyDescent="0.45">
      <c r="B38" s="18"/>
      <c r="C38" s="7" t="s">
        <v>44</v>
      </c>
      <c r="D38" s="12">
        <f>IF(D29="","",ROUNDUP((D29-D32+D35)/30,0))</f>
        <v>7102</v>
      </c>
    </row>
    <row r="39" spans="2:8" ht="16.2" customHeight="1" x14ac:dyDescent="0.45">
      <c r="B39" s="18"/>
      <c r="H39" s="13" t="s">
        <v>36</v>
      </c>
    </row>
    <row r="40" spans="2:8" ht="15.75" customHeight="1" x14ac:dyDescent="0.45">
      <c r="B40" s="13"/>
      <c r="G40" s="6" t="s">
        <v>51</v>
      </c>
    </row>
    <row r="41" spans="2:8" ht="15.75" customHeight="1" x14ac:dyDescent="0.45">
      <c r="B41" s="18" t="s">
        <v>35</v>
      </c>
      <c r="C41" s="6" t="s">
        <v>3</v>
      </c>
      <c r="D41" s="16" t="str">
        <f>IF(D38="","",IF(D38&lt;D25,"申請可能","申請不可"))</f>
        <v>申請可能</v>
      </c>
      <c r="E41" s="6" t="s">
        <v>0</v>
      </c>
    </row>
    <row r="42" spans="2:8" ht="15.75" customHeight="1" x14ac:dyDescent="0.45">
      <c r="B42" s="18"/>
      <c r="C42" s="6" t="s">
        <v>55</v>
      </c>
    </row>
    <row r="43" spans="2:8" ht="15.75" customHeight="1" x14ac:dyDescent="0.45">
      <c r="B43" s="18"/>
      <c r="C43" s="28" t="s">
        <v>56</v>
      </c>
    </row>
    <row r="44" spans="2:8" ht="16.2" customHeight="1" x14ac:dyDescent="0.45">
      <c r="B44" s="13"/>
    </row>
    <row r="45" spans="2:8" ht="16.2" customHeight="1" x14ac:dyDescent="0.45">
      <c r="B45" s="18" t="s">
        <v>46</v>
      </c>
      <c r="C45" s="6" t="s">
        <v>47</v>
      </c>
    </row>
    <row r="46" spans="2:8" ht="16.2" customHeight="1" x14ac:dyDescent="0.45">
      <c r="B46" s="13"/>
      <c r="C46" s="28" t="s">
        <v>48</v>
      </c>
    </row>
    <row r="47" spans="2:8" ht="16.2" customHeight="1" x14ac:dyDescent="0.45">
      <c r="B47" s="13"/>
      <c r="C47" s="28" t="s">
        <v>58</v>
      </c>
    </row>
    <row r="48" spans="2:8" ht="16.2" customHeight="1" x14ac:dyDescent="0.45">
      <c r="B48" s="13"/>
      <c r="C48" s="28" t="s">
        <v>52</v>
      </c>
    </row>
    <row r="49" spans="2:13" ht="16.2" customHeight="1" x14ac:dyDescent="0.45">
      <c r="B49" s="13"/>
      <c r="C49" s="28" t="s">
        <v>49</v>
      </c>
    </row>
    <row r="50" spans="2:13" ht="16.2" customHeight="1" x14ac:dyDescent="0.45">
      <c r="B50" s="13"/>
      <c r="C50" s="28" t="s">
        <v>54</v>
      </c>
    </row>
    <row r="51" spans="2:13" ht="16.2" customHeight="1" x14ac:dyDescent="0.45">
      <c r="B51" s="13"/>
    </row>
    <row r="52" spans="2:13" ht="16.2" customHeight="1" x14ac:dyDescent="0.45">
      <c r="B52" s="18" t="s">
        <v>53</v>
      </c>
      <c r="C52" s="6" t="s">
        <v>45</v>
      </c>
    </row>
    <row r="53" spans="2:13" ht="16.2" customHeight="1" x14ac:dyDescent="0.45">
      <c r="B53" s="13"/>
      <c r="C53" s="28" t="s">
        <v>60</v>
      </c>
      <c r="M53" s="2"/>
    </row>
    <row r="54" spans="2:13" ht="16.2" customHeight="1" x14ac:dyDescent="0.45">
      <c r="B54" s="18"/>
      <c r="C54" s="6" t="s">
        <v>59</v>
      </c>
      <c r="M54" s="2"/>
    </row>
    <row r="55" spans="2:13" ht="16.2" customHeight="1" x14ac:dyDescent="0.45">
      <c r="B55" s="13"/>
      <c r="D55" s="12">
        <f>IF(D7="","",(ROUND(D22*2/3,0)))</f>
        <v>6667</v>
      </c>
      <c r="E55" s="6" t="s">
        <v>32</v>
      </c>
    </row>
    <row r="56" spans="2:13" ht="16.2" customHeight="1" x14ac:dyDescent="0.45">
      <c r="B56" s="13"/>
    </row>
  </sheetData>
  <phoneticPr fontId="2"/>
  <pageMargins left="0.70866141732283472" right="0.59055118110236227" top="0.70866141732283472" bottom="0.59055118110236227" header="0.31496062992125984" footer="0.31496062992125984"/>
  <pageSetup paperSize="9" scale="94" orientation="portrait" blackAndWhite="1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/>
  </sheetViews>
  <sheetFormatPr defaultColWidth="9" defaultRowHeight="18" x14ac:dyDescent="0.45"/>
  <cols>
    <col min="1" max="1" width="2" style="6" customWidth="1"/>
    <col min="2" max="2" width="3.19921875" style="6" customWidth="1"/>
    <col min="3" max="3" width="11.69921875" style="6" customWidth="1"/>
    <col min="4" max="5" width="10.69921875" style="6" customWidth="1"/>
    <col min="6" max="6" width="8.69921875" style="6" customWidth="1"/>
    <col min="7" max="9" width="11.8984375" style="6" customWidth="1"/>
    <col min="10" max="10" width="3.19921875" style="6" customWidth="1"/>
    <col min="11" max="11" width="11.8984375" style="6" customWidth="1"/>
    <col min="12" max="17" width="9" style="6"/>
    <col min="18" max="16384" width="9" style="1"/>
  </cols>
  <sheetData>
    <row r="1" spans="1:17" ht="24" customHeight="1" x14ac:dyDescent="0.45">
      <c r="A1" s="3" t="s">
        <v>37</v>
      </c>
      <c r="B1" s="4"/>
      <c r="C1" s="4"/>
      <c r="D1" s="4"/>
      <c r="E1" s="4"/>
      <c r="F1" s="4"/>
      <c r="G1" s="4"/>
      <c r="H1" s="4"/>
      <c r="I1" s="4"/>
      <c r="J1" s="5"/>
      <c r="K1" s="4"/>
    </row>
    <row r="2" spans="1:17" ht="16.2" customHeight="1" x14ac:dyDescent="0.45">
      <c r="I2" s="7" t="s">
        <v>23</v>
      </c>
    </row>
    <row r="3" spans="1:17" ht="16.2" customHeight="1" x14ac:dyDescent="0.45">
      <c r="B3" s="23" t="s">
        <v>5</v>
      </c>
      <c r="C3" s="23"/>
      <c r="D3" s="24"/>
      <c r="E3" s="24"/>
    </row>
    <row r="4" spans="1:17" s="2" customFormat="1" ht="16.2" customHeight="1" x14ac:dyDescent="0.45">
      <c r="A4" s="6"/>
      <c r="B4" s="23"/>
      <c r="C4" s="23"/>
      <c r="D4" s="24"/>
      <c r="E4" s="24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s="2" customFormat="1" ht="16.2" customHeight="1" x14ac:dyDescent="0.45">
      <c r="A5" s="6"/>
      <c r="B5" s="18" t="s">
        <v>8</v>
      </c>
      <c r="C5" s="10" t="s">
        <v>27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6.2" customHeight="1" x14ac:dyDescent="0.45">
      <c r="B6" s="13"/>
      <c r="C6" s="10"/>
      <c r="D6" s="9" t="s">
        <v>1</v>
      </c>
      <c r="E6" s="9" t="s">
        <v>2</v>
      </c>
    </row>
    <row r="7" spans="1:17" ht="16.2" customHeight="1" x14ac:dyDescent="0.45">
      <c r="D7" s="15"/>
      <c r="E7" s="19" t="str">
        <f t="shared" ref="E7:E8" si="0">IF(D7="","",ROUNDDOWN(D7/4.027%,0))</f>
        <v/>
      </c>
      <c r="F7" s="10" t="s">
        <v>28</v>
      </c>
    </row>
    <row r="8" spans="1:17" ht="16.2" customHeight="1" x14ac:dyDescent="0.45">
      <c r="B8" s="13"/>
      <c r="C8" s="10"/>
      <c r="D8" s="15"/>
      <c r="E8" s="20" t="str">
        <f t="shared" si="0"/>
        <v/>
      </c>
      <c r="F8" s="10" t="s">
        <v>24</v>
      </c>
      <c r="G8" s="10" t="s">
        <v>29</v>
      </c>
    </row>
    <row r="9" spans="1:17" ht="16.2" customHeight="1" x14ac:dyDescent="0.45">
      <c r="B9" s="13"/>
      <c r="C9" s="10"/>
      <c r="D9" s="15"/>
      <c r="E9" s="20" t="str">
        <f>IF(D9="","",ROUNDDOWN(D9/4.027%,0))</f>
        <v/>
      </c>
      <c r="F9" s="10" t="s">
        <v>12</v>
      </c>
      <c r="G9" s="10" t="s">
        <v>33</v>
      </c>
    </row>
    <row r="10" spans="1:17" ht="16.2" customHeight="1" x14ac:dyDescent="0.45">
      <c r="B10" s="13"/>
      <c r="C10" s="10"/>
      <c r="D10" s="15"/>
      <c r="E10" s="20" t="str">
        <f>IF(D10="","",ROUNDDOWN(D10/4.027%,0))</f>
        <v/>
      </c>
      <c r="F10" s="10" t="s">
        <v>13</v>
      </c>
    </row>
    <row r="11" spans="1:17" ht="16.2" customHeight="1" x14ac:dyDescent="0.45">
      <c r="B11" s="13"/>
      <c r="C11" s="10"/>
      <c r="D11" s="15"/>
      <c r="E11" s="20" t="str">
        <f t="shared" ref="E11:E17" si="1">IF(D11="","",ROUNDDOWN(D11/4.027%,0))</f>
        <v/>
      </c>
      <c r="F11" s="10" t="s">
        <v>14</v>
      </c>
    </row>
    <row r="12" spans="1:17" ht="16.2" customHeight="1" x14ac:dyDescent="0.45">
      <c r="B12" s="13"/>
      <c r="C12" s="10"/>
      <c r="D12" s="15"/>
      <c r="E12" s="20" t="str">
        <f t="shared" si="1"/>
        <v/>
      </c>
      <c r="F12" s="10" t="s">
        <v>15</v>
      </c>
    </row>
    <row r="13" spans="1:17" ht="16.2" customHeight="1" x14ac:dyDescent="0.45">
      <c r="B13" s="13"/>
      <c r="C13" s="10"/>
      <c r="D13" s="15"/>
      <c r="E13" s="20" t="str">
        <f t="shared" si="1"/>
        <v/>
      </c>
      <c r="F13" s="10" t="s">
        <v>16</v>
      </c>
    </row>
    <row r="14" spans="1:17" ht="16.2" customHeight="1" x14ac:dyDescent="0.45">
      <c r="B14" s="13"/>
      <c r="C14" s="10"/>
      <c r="D14" s="15"/>
      <c r="E14" s="20" t="str">
        <f t="shared" si="1"/>
        <v/>
      </c>
      <c r="F14" s="10" t="s">
        <v>17</v>
      </c>
    </row>
    <row r="15" spans="1:17" ht="16.2" customHeight="1" x14ac:dyDescent="0.45">
      <c r="B15" s="13"/>
      <c r="C15" s="10"/>
      <c r="D15" s="15"/>
      <c r="E15" s="20" t="str">
        <f t="shared" si="1"/>
        <v/>
      </c>
      <c r="F15" s="10" t="s">
        <v>18</v>
      </c>
    </row>
    <row r="16" spans="1:17" ht="16.2" customHeight="1" x14ac:dyDescent="0.45">
      <c r="B16" s="13"/>
      <c r="C16" s="10"/>
      <c r="D16" s="15"/>
      <c r="E16" s="20" t="str">
        <f t="shared" si="1"/>
        <v/>
      </c>
      <c r="F16" s="10" t="s">
        <v>19</v>
      </c>
    </row>
    <row r="17" spans="1:17" ht="16.2" customHeight="1" x14ac:dyDescent="0.45">
      <c r="B17" s="13"/>
      <c r="C17" s="10"/>
      <c r="D17" s="15"/>
      <c r="E17" s="20" t="str">
        <f t="shared" si="1"/>
        <v/>
      </c>
      <c r="F17" s="10" t="s">
        <v>20</v>
      </c>
    </row>
    <row r="18" spans="1:17" ht="16.2" customHeight="1" x14ac:dyDescent="0.45">
      <c r="B18" s="13"/>
      <c r="C18" s="10"/>
      <c r="D18" s="15"/>
      <c r="E18" s="20" t="str">
        <f>IF(D18="","",ROUNDDOWN(D18/4.027%,0))</f>
        <v/>
      </c>
      <c r="F18" s="10" t="s">
        <v>21</v>
      </c>
    </row>
    <row r="19" spans="1:17" ht="16.2" customHeight="1" x14ac:dyDescent="0.45">
      <c r="B19" s="13"/>
      <c r="C19" s="10"/>
      <c r="D19" s="25"/>
      <c r="E19" s="26" t="str">
        <f>IF(D18="","",SUM(E7:E18)/12)</f>
        <v/>
      </c>
      <c r="F19" s="10" t="s">
        <v>25</v>
      </c>
      <c r="K19" s="22"/>
    </row>
    <row r="20" spans="1:17" ht="16.2" customHeight="1" x14ac:dyDescent="0.45">
      <c r="B20" s="13"/>
      <c r="D20" s="6" t="s">
        <v>4</v>
      </c>
    </row>
    <row r="21" spans="1:17" s="2" customFormat="1" ht="16.2" customHeight="1" x14ac:dyDescent="0.45">
      <c r="A21" s="6"/>
      <c r="B21" s="13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s="2" customFormat="1" ht="16.2" customHeight="1" x14ac:dyDescent="0.4">
      <c r="A22" s="6"/>
      <c r="B22" s="18" t="s">
        <v>9</v>
      </c>
      <c r="C22" s="6" t="s">
        <v>22</v>
      </c>
      <c r="D22" s="8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6.2" customHeight="1" x14ac:dyDescent="0.45">
      <c r="B23" s="13"/>
      <c r="D23" s="12" t="str">
        <f>IF(D18="","",ROUND(E19/30,-1))</f>
        <v/>
      </c>
      <c r="E23" s="6" t="s">
        <v>26</v>
      </c>
    </row>
    <row r="24" spans="1:17" ht="16.2" customHeight="1" x14ac:dyDescent="0.45">
      <c r="B24" s="13"/>
    </row>
    <row r="25" spans="1:17" s="2" customFormat="1" ht="16.2" customHeight="1" x14ac:dyDescent="0.4">
      <c r="A25" s="6"/>
      <c r="B25" s="18" t="s">
        <v>10</v>
      </c>
      <c r="C25" s="6" t="s">
        <v>64</v>
      </c>
      <c r="D25" s="14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6.2" customHeight="1" x14ac:dyDescent="0.45">
      <c r="B26" s="13"/>
      <c r="C26" s="7" t="s">
        <v>43</v>
      </c>
      <c r="D26" s="12" t="str">
        <f>IF(D7="","",(ROUND(D23*2/3,0))+(ROUNDDOWN(D23*0.85,0)-(ROUND(D23*2/3,0))))</f>
        <v/>
      </c>
      <c r="E26" s="6" t="s">
        <v>40</v>
      </c>
    </row>
    <row r="27" spans="1:17" ht="16.2" customHeight="1" x14ac:dyDescent="0.45">
      <c r="B27" s="13"/>
    </row>
    <row r="28" spans="1:17" s="2" customFormat="1" ht="16.2" customHeight="1" x14ac:dyDescent="0.45">
      <c r="A28" s="6"/>
      <c r="B28" s="18" t="s">
        <v>11</v>
      </c>
      <c r="C28" s="6" t="s">
        <v>63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s="2" customFormat="1" ht="16.2" customHeight="1" x14ac:dyDescent="0.45">
      <c r="A29" s="6"/>
      <c r="B29" s="18"/>
      <c r="C29" s="6" t="s">
        <v>30</v>
      </c>
      <c r="D29" s="6"/>
      <c r="E29" s="6"/>
      <c r="F29" s="6"/>
      <c r="G29" s="6" t="s">
        <v>42</v>
      </c>
      <c r="H29" s="6"/>
      <c r="I29" s="6"/>
      <c r="J29" s="6"/>
      <c r="K29" s="6"/>
      <c r="L29" s="6"/>
    </row>
    <row r="30" spans="1:17" s="2" customFormat="1" ht="16.2" customHeight="1" x14ac:dyDescent="0.45">
      <c r="A30" s="6"/>
      <c r="B30" s="13"/>
      <c r="C30" s="6"/>
      <c r="D30" s="29"/>
      <c r="E30" s="6"/>
      <c r="F30" s="6"/>
      <c r="G30" s="6"/>
      <c r="H30" s="6"/>
      <c r="I30" s="6"/>
      <c r="J30" s="6"/>
      <c r="K30" s="6"/>
      <c r="L30" s="6"/>
    </row>
    <row r="31" spans="1:17" s="2" customFormat="1" ht="16.2" customHeight="1" x14ac:dyDescent="0.45">
      <c r="A31" s="6"/>
      <c r="B31" s="13"/>
      <c r="C31" s="6"/>
      <c r="D31" s="6"/>
      <c r="E31" s="6"/>
      <c r="F31" s="6"/>
      <c r="G31" s="6"/>
      <c r="H31" s="6"/>
      <c r="I31" s="6"/>
      <c r="J31" s="6"/>
      <c r="K31" s="6"/>
      <c r="L31" s="6"/>
    </row>
    <row r="32" spans="1:17" s="2" customFormat="1" ht="16.2" customHeight="1" x14ac:dyDescent="0.45">
      <c r="A32" s="6"/>
      <c r="B32" s="18"/>
      <c r="C32" s="6" t="s">
        <v>38</v>
      </c>
      <c r="D32" s="6"/>
      <c r="E32" s="6"/>
      <c r="F32" s="6"/>
      <c r="G32" s="6"/>
      <c r="H32" s="6"/>
      <c r="I32" s="6"/>
      <c r="J32" s="6"/>
      <c r="K32" s="6"/>
      <c r="L32" s="6"/>
    </row>
    <row r="33" spans="1:13" s="2" customFormat="1" ht="16.2" customHeight="1" x14ac:dyDescent="0.45">
      <c r="A33" s="6"/>
      <c r="B33" s="13"/>
      <c r="C33" s="6"/>
      <c r="D33" s="29"/>
      <c r="E33" s="6" t="s">
        <v>39</v>
      </c>
      <c r="F33" s="6"/>
      <c r="G33" s="6"/>
      <c r="H33" s="6"/>
      <c r="I33" s="6"/>
      <c r="J33" s="6"/>
      <c r="K33" s="6"/>
      <c r="L33" s="6"/>
    </row>
    <row r="34" spans="1:13" s="2" customFormat="1" ht="16.2" customHeight="1" x14ac:dyDescent="0.45">
      <c r="A34" s="6"/>
      <c r="B34" s="13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3" s="2" customFormat="1" ht="16.2" customHeight="1" x14ac:dyDescent="0.45">
      <c r="A35" s="6"/>
      <c r="B35" s="18"/>
      <c r="C35" s="6" t="s">
        <v>57</v>
      </c>
      <c r="D35" s="6"/>
      <c r="E35" s="6"/>
      <c r="F35" s="6"/>
      <c r="G35" s="6"/>
      <c r="H35" s="6"/>
      <c r="I35" s="6"/>
      <c r="J35" s="6"/>
      <c r="K35" s="6"/>
      <c r="L35" s="6"/>
    </row>
    <row r="36" spans="1:13" s="2" customFormat="1" ht="16.2" customHeight="1" x14ac:dyDescent="0.45">
      <c r="A36" s="6"/>
      <c r="B36" s="13"/>
      <c r="C36" s="6"/>
      <c r="D36" s="29"/>
      <c r="E36" s="6"/>
      <c r="F36" s="6"/>
      <c r="G36" s="6"/>
      <c r="H36" s="6"/>
      <c r="I36" s="6"/>
      <c r="J36" s="6"/>
      <c r="K36" s="6"/>
      <c r="L36" s="6"/>
    </row>
    <row r="37" spans="1:13" s="2" customFormat="1" ht="16.2" customHeight="1" x14ac:dyDescent="0.45">
      <c r="A37" s="6"/>
      <c r="B37" s="13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3" s="2" customFormat="1" ht="16.2" customHeight="1" x14ac:dyDescent="0.45">
      <c r="A38" s="6"/>
      <c r="B38" s="18"/>
      <c r="C38" s="6" t="s">
        <v>34</v>
      </c>
      <c r="D38" s="6"/>
      <c r="E38" s="6"/>
      <c r="F38" s="6"/>
      <c r="G38" s="6"/>
      <c r="H38" s="6"/>
      <c r="I38" s="6"/>
      <c r="J38" s="6"/>
      <c r="K38" s="6"/>
      <c r="L38" s="6"/>
    </row>
    <row r="39" spans="1:13" s="2" customFormat="1" ht="16.2" customHeight="1" x14ac:dyDescent="0.45">
      <c r="A39" s="6"/>
      <c r="B39" s="18"/>
      <c r="C39" s="7" t="s">
        <v>44</v>
      </c>
      <c r="D39" s="12" t="str">
        <f>IF(D30="","",ROUNDUP((D30-D33+D36)/30,0))</f>
        <v/>
      </c>
      <c r="E39" s="6"/>
      <c r="F39" s="6"/>
      <c r="G39" s="6"/>
      <c r="H39" s="6"/>
      <c r="I39" s="6"/>
      <c r="J39" s="6"/>
      <c r="K39" s="6"/>
      <c r="L39" s="6"/>
    </row>
    <row r="40" spans="1:13" s="2" customFormat="1" ht="16.2" customHeight="1" x14ac:dyDescent="0.45">
      <c r="A40" s="6"/>
      <c r="B40" s="18"/>
      <c r="C40" s="6"/>
      <c r="D40" s="6"/>
      <c r="E40" s="6"/>
      <c r="F40" s="6"/>
      <c r="G40" s="6"/>
      <c r="H40" s="6" t="s">
        <v>36</v>
      </c>
      <c r="I40" s="6"/>
      <c r="J40" s="6"/>
      <c r="K40" s="6"/>
      <c r="L40" s="6"/>
    </row>
    <row r="41" spans="1:13" s="2" customFormat="1" ht="15.75" customHeight="1" x14ac:dyDescent="0.45">
      <c r="A41" s="6"/>
      <c r="B41" s="13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s="2" customFormat="1" ht="15.75" customHeight="1" x14ac:dyDescent="0.45">
      <c r="A42" s="6"/>
      <c r="B42" s="18" t="s">
        <v>35</v>
      </c>
      <c r="C42" s="6" t="s">
        <v>3</v>
      </c>
      <c r="D42" s="16" t="str">
        <f>IF(D39="","",IF(D39&lt;D26,"申請可能","申請不可"))</f>
        <v/>
      </c>
      <c r="E42" s="6" t="s">
        <v>0</v>
      </c>
      <c r="F42" s="6"/>
      <c r="G42" s="6"/>
      <c r="H42" s="6"/>
      <c r="I42" s="6"/>
      <c r="J42" s="6"/>
      <c r="K42" s="6"/>
      <c r="L42" s="6"/>
      <c r="M42" s="6"/>
    </row>
    <row r="43" spans="1:13" s="2" customFormat="1" ht="15.75" customHeight="1" x14ac:dyDescent="0.45">
      <c r="A43" s="6"/>
      <c r="B43" s="18"/>
      <c r="C43" s="6" t="s">
        <v>61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s="2" customFormat="1" ht="15.75" customHeight="1" x14ac:dyDescent="0.45">
      <c r="A44" s="6"/>
      <c r="B44" s="18"/>
      <c r="C44" s="28" t="s">
        <v>62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s="2" customFormat="1" ht="15.75" customHeight="1" x14ac:dyDescent="0.45">
      <c r="A45" s="6"/>
      <c r="B45" s="18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s="2" customFormat="1" ht="16.2" customHeight="1" x14ac:dyDescent="0.45">
      <c r="A46" s="6"/>
      <c r="B46" s="18" t="s">
        <v>46</v>
      </c>
      <c r="C46" s="6" t="s">
        <v>47</v>
      </c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s="2" customFormat="1" ht="16.2" customHeight="1" x14ac:dyDescent="0.45">
      <c r="A47" s="6"/>
      <c r="B47" s="13"/>
      <c r="C47" s="28" t="s">
        <v>48</v>
      </c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2" customFormat="1" ht="16.2" customHeight="1" x14ac:dyDescent="0.45">
      <c r="A48" s="6"/>
      <c r="B48" s="13"/>
      <c r="C48" s="28" t="s">
        <v>58</v>
      </c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s="2" customFormat="1" ht="16.2" customHeight="1" x14ac:dyDescent="0.45">
      <c r="A49" s="6"/>
      <c r="B49" s="13"/>
      <c r="C49" s="28" t="s">
        <v>52</v>
      </c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s="2" customFormat="1" ht="16.2" customHeight="1" x14ac:dyDescent="0.45">
      <c r="A50" s="6"/>
      <c r="B50" s="13"/>
      <c r="C50" s="28" t="s">
        <v>49</v>
      </c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s="2" customFormat="1" ht="16.2" customHeight="1" x14ac:dyDescent="0.45">
      <c r="A51" s="6"/>
      <c r="B51" s="13"/>
      <c r="C51" s="28" t="s">
        <v>54</v>
      </c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s="2" customFormat="1" ht="16.2" customHeight="1" x14ac:dyDescent="0.45">
      <c r="A52" s="6"/>
      <c r="B52" s="13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3" s="2" customFormat="1" ht="16.2" customHeight="1" x14ac:dyDescent="0.45">
      <c r="A53" s="6"/>
      <c r="B53" s="18" t="s">
        <v>53</v>
      </c>
      <c r="C53" s="6" t="s">
        <v>45</v>
      </c>
      <c r="D53" s="6"/>
      <c r="E53" s="6"/>
      <c r="F53" s="6"/>
      <c r="G53" s="6"/>
      <c r="H53" s="6"/>
      <c r="I53" s="6"/>
      <c r="J53" s="6"/>
      <c r="K53" s="6"/>
      <c r="L53" s="6"/>
    </row>
    <row r="54" spans="1:13" s="2" customFormat="1" ht="16.2" customHeight="1" x14ac:dyDescent="0.45">
      <c r="A54" s="6"/>
      <c r="B54" s="13"/>
      <c r="C54" s="28" t="s">
        <v>60</v>
      </c>
      <c r="D54" s="6"/>
      <c r="E54" s="6"/>
      <c r="F54" s="6"/>
      <c r="G54" s="6"/>
      <c r="H54" s="6"/>
      <c r="I54" s="6"/>
      <c r="J54" s="6"/>
      <c r="K54" s="6"/>
      <c r="L54" s="6"/>
    </row>
    <row r="55" spans="1:13" s="2" customFormat="1" ht="16.2" customHeight="1" x14ac:dyDescent="0.45">
      <c r="A55" s="6"/>
      <c r="B55" s="18"/>
      <c r="C55" s="6" t="s">
        <v>59</v>
      </c>
      <c r="D55" s="6"/>
      <c r="E55" s="6"/>
      <c r="F55" s="6"/>
      <c r="G55" s="6"/>
      <c r="H55" s="6"/>
      <c r="I55" s="6"/>
      <c r="J55" s="6"/>
      <c r="K55" s="6"/>
      <c r="L55" s="6"/>
    </row>
    <row r="56" spans="1:13" s="2" customFormat="1" ht="16.2" customHeight="1" x14ac:dyDescent="0.45">
      <c r="A56" s="6"/>
      <c r="B56" s="13"/>
      <c r="C56" s="6"/>
      <c r="D56" s="12" t="str">
        <f>IF(D7="","",(ROUND(D23*2/3,0)))</f>
        <v/>
      </c>
      <c r="E56" s="6"/>
      <c r="F56" s="6"/>
      <c r="G56" s="6"/>
      <c r="H56" s="6"/>
      <c r="I56" s="6"/>
      <c r="J56" s="6"/>
      <c r="K56" s="6"/>
      <c r="L56" s="6"/>
    </row>
    <row r="57" spans="1:13" s="2" customFormat="1" ht="16.2" customHeight="1" x14ac:dyDescent="0.45">
      <c r="A57" s="6"/>
      <c r="B57" s="13"/>
      <c r="C57" s="6"/>
      <c r="D57" s="27"/>
      <c r="E57" s="6"/>
      <c r="F57" s="6"/>
      <c r="G57" s="6"/>
      <c r="H57" s="6"/>
      <c r="I57" s="6"/>
      <c r="J57" s="6"/>
      <c r="K57" s="6"/>
      <c r="L57" s="6"/>
    </row>
  </sheetData>
  <phoneticPr fontId="2"/>
  <pageMargins left="0.70866141732283472" right="0.59055118110236227" top="0.70866141732283472" bottom="0.59055118110236227" header="0.31496062992125984" footer="0.31496062992125984"/>
  <pageSetup paperSize="9" scale="95" orientation="portrait" blackAndWhite="1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workbookViewId="0">
      <selection activeCell="D3" sqref="D3"/>
    </sheetView>
  </sheetViews>
  <sheetFormatPr defaultColWidth="9" defaultRowHeight="18" x14ac:dyDescent="0.45"/>
  <cols>
    <col min="1" max="1" width="2" style="6" customWidth="1"/>
    <col min="2" max="2" width="3.19921875" style="6" customWidth="1"/>
    <col min="3" max="3" width="11.69921875" style="6" customWidth="1"/>
    <col min="4" max="5" width="10.69921875" style="6" customWidth="1"/>
    <col min="6" max="6" width="8.69921875" style="6" customWidth="1"/>
    <col min="7" max="9" width="11.8984375" style="6" customWidth="1"/>
    <col min="10" max="10" width="3.19921875" style="6" customWidth="1"/>
    <col min="11" max="11" width="11.8984375" style="6" customWidth="1"/>
    <col min="12" max="17" width="9" style="6"/>
    <col min="18" max="16384" width="9" style="2"/>
  </cols>
  <sheetData>
    <row r="1" spans="1:11" ht="24" customHeight="1" x14ac:dyDescent="0.45">
      <c r="A1" s="3" t="s">
        <v>37</v>
      </c>
      <c r="B1" s="4"/>
      <c r="C1" s="4"/>
      <c r="D1" s="4"/>
      <c r="E1" s="4"/>
      <c r="F1" s="4"/>
      <c r="G1" s="4"/>
      <c r="H1" s="4"/>
      <c r="I1" s="4"/>
      <c r="J1" s="5"/>
      <c r="K1" s="4"/>
    </row>
    <row r="2" spans="1:11" ht="16.2" customHeight="1" x14ac:dyDescent="0.45">
      <c r="I2" s="7" t="s">
        <v>23</v>
      </c>
    </row>
    <row r="3" spans="1:11" ht="16.2" customHeight="1" x14ac:dyDescent="0.45">
      <c r="B3" s="23" t="s">
        <v>5</v>
      </c>
      <c r="C3" s="23"/>
      <c r="D3" s="24"/>
      <c r="E3" s="24"/>
    </row>
    <row r="4" spans="1:11" ht="16.2" customHeight="1" x14ac:dyDescent="0.45">
      <c r="B4" s="23"/>
      <c r="C4" s="23"/>
      <c r="D4" s="24"/>
      <c r="E4" s="24"/>
    </row>
    <row r="5" spans="1:11" ht="16.2" customHeight="1" x14ac:dyDescent="0.45">
      <c r="B5" s="18" t="s">
        <v>8</v>
      </c>
      <c r="C5" s="10" t="s">
        <v>27</v>
      </c>
    </row>
    <row r="6" spans="1:11" ht="16.2" customHeight="1" x14ac:dyDescent="0.45">
      <c r="B6" s="13"/>
      <c r="C6" s="10"/>
      <c r="D6" s="9" t="s">
        <v>1</v>
      </c>
      <c r="E6" s="9" t="s">
        <v>2</v>
      </c>
    </row>
    <row r="7" spans="1:11" ht="16.2" customHeight="1" x14ac:dyDescent="0.45">
      <c r="D7" s="15">
        <v>12081</v>
      </c>
      <c r="E7" s="19">
        <f t="shared" ref="E7:E8" si="0">IF(D7="","",ROUNDDOWN(D7/4.027%,0))</f>
        <v>300000</v>
      </c>
      <c r="F7" s="10" t="s">
        <v>28</v>
      </c>
    </row>
    <row r="8" spans="1:11" ht="16.2" customHeight="1" x14ac:dyDescent="0.45">
      <c r="B8" s="13"/>
      <c r="C8" s="10"/>
      <c r="D8" s="15">
        <v>12081</v>
      </c>
      <c r="E8" s="20">
        <f t="shared" si="0"/>
        <v>300000</v>
      </c>
      <c r="F8" s="10" t="s">
        <v>24</v>
      </c>
      <c r="G8" s="10" t="s">
        <v>29</v>
      </c>
    </row>
    <row r="9" spans="1:11" ht="16.2" customHeight="1" x14ac:dyDescent="0.45">
      <c r="B9" s="13"/>
      <c r="C9" s="10"/>
      <c r="D9" s="15">
        <v>12081</v>
      </c>
      <c r="E9" s="20">
        <f>IF(D9="","",ROUNDDOWN(D9/4.027%,0))</f>
        <v>300000</v>
      </c>
      <c r="F9" s="10" t="s">
        <v>12</v>
      </c>
      <c r="G9" s="10" t="s">
        <v>33</v>
      </c>
    </row>
    <row r="10" spans="1:11" ht="16.2" customHeight="1" x14ac:dyDescent="0.45">
      <c r="B10" s="13"/>
      <c r="C10" s="10"/>
      <c r="D10" s="15">
        <v>12081</v>
      </c>
      <c r="E10" s="20">
        <f>IF(D10="","",ROUNDDOWN(D10/4.027%,0))</f>
        <v>300000</v>
      </c>
      <c r="F10" s="10" t="s">
        <v>13</v>
      </c>
    </row>
    <row r="11" spans="1:11" ht="16.2" customHeight="1" x14ac:dyDescent="0.45">
      <c r="B11" s="13"/>
      <c r="C11" s="10"/>
      <c r="D11" s="15">
        <v>12081</v>
      </c>
      <c r="E11" s="20">
        <f t="shared" ref="E11:E17" si="1">IF(D11="","",ROUNDDOWN(D11/4.027%,0))</f>
        <v>300000</v>
      </c>
      <c r="F11" s="10" t="s">
        <v>14</v>
      </c>
    </row>
    <row r="12" spans="1:11" ht="16.2" customHeight="1" x14ac:dyDescent="0.45">
      <c r="B12" s="13"/>
      <c r="C12" s="10"/>
      <c r="D12" s="15">
        <v>12081</v>
      </c>
      <c r="E12" s="20">
        <f t="shared" si="1"/>
        <v>300000</v>
      </c>
      <c r="F12" s="10" t="s">
        <v>15</v>
      </c>
    </row>
    <row r="13" spans="1:11" ht="16.2" customHeight="1" x14ac:dyDescent="0.45">
      <c r="B13" s="13"/>
      <c r="C13" s="10"/>
      <c r="D13" s="15">
        <v>12081</v>
      </c>
      <c r="E13" s="20">
        <f t="shared" si="1"/>
        <v>300000</v>
      </c>
      <c r="F13" s="10" t="s">
        <v>16</v>
      </c>
    </row>
    <row r="14" spans="1:11" ht="16.2" customHeight="1" x14ac:dyDescent="0.45">
      <c r="B14" s="13"/>
      <c r="C14" s="10"/>
      <c r="D14" s="15">
        <v>12081</v>
      </c>
      <c r="E14" s="20">
        <f t="shared" si="1"/>
        <v>300000</v>
      </c>
      <c r="F14" s="10" t="s">
        <v>17</v>
      </c>
    </row>
    <row r="15" spans="1:11" ht="16.2" customHeight="1" x14ac:dyDescent="0.45">
      <c r="B15" s="13"/>
      <c r="C15" s="10"/>
      <c r="D15" s="15">
        <v>12081</v>
      </c>
      <c r="E15" s="20">
        <f t="shared" si="1"/>
        <v>300000</v>
      </c>
      <c r="F15" s="10" t="s">
        <v>18</v>
      </c>
    </row>
    <row r="16" spans="1:11" ht="16.2" customHeight="1" x14ac:dyDescent="0.45">
      <c r="B16" s="13"/>
      <c r="C16" s="10"/>
      <c r="D16" s="15">
        <v>12081</v>
      </c>
      <c r="E16" s="20">
        <f t="shared" si="1"/>
        <v>300000</v>
      </c>
      <c r="F16" s="10" t="s">
        <v>19</v>
      </c>
    </row>
    <row r="17" spans="2:17" ht="16.2" customHeight="1" x14ac:dyDescent="0.45">
      <c r="B17" s="13"/>
      <c r="C17" s="10"/>
      <c r="D17" s="15">
        <v>12081</v>
      </c>
      <c r="E17" s="20">
        <f t="shared" si="1"/>
        <v>300000</v>
      </c>
      <c r="F17" s="10" t="s">
        <v>20</v>
      </c>
    </row>
    <row r="18" spans="2:17" ht="16.2" customHeight="1" x14ac:dyDescent="0.45">
      <c r="B18" s="13"/>
      <c r="C18" s="10"/>
      <c r="D18" s="15">
        <v>12081</v>
      </c>
      <c r="E18" s="20">
        <f>IF(D18="","",ROUNDDOWN(D18/4.027%,0))</f>
        <v>300000</v>
      </c>
      <c r="F18" s="10" t="s">
        <v>21</v>
      </c>
    </row>
    <row r="19" spans="2:17" ht="16.2" customHeight="1" x14ac:dyDescent="0.45">
      <c r="B19" s="13"/>
      <c r="C19" s="10"/>
      <c r="D19" s="25"/>
      <c r="E19" s="26">
        <f>IF(D18="","",SUM(E7:E18)/12)</f>
        <v>300000</v>
      </c>
      <c r="F19" s="10" t="s">
        <v>25</v>
      </c>
      <c r="K19" s="22"/>
    </row>
    <row r="20" spans="2:17" ht="16.2" customHeight="1" x14ac:dyDescent="0.45">
      <c r="B20" s="13"/>
      <c r="D20" s="6" t="s">
        <v>4</v>
      </c>
    </row>
    <row r="21" spans="2:17" ht="16.2" customHeight="1" x14ac:dyDescent="0.45">
      <c r="B21" s="13"/>
    </row>
    <row r="22" spans="2:17" ht="16.2" customHeight="1" x14ac:dyDescent="0.4">
      <c r="B22" s="18" t="s">
        <v>9</v>
      </c>
      <c r="C22" s="6" t="s">
        <v>22</v>
      </c>
      <c r="D22" s="8"/>
    </row>
    <row r="23" spans="2:17" ht="16.2" customHeight="1" x14ac:dyDescent="0.45">
      <c r="B23" s="13"/>
      <c r="D23" s="12">
        <f>IF(D18="","",ROUND(E19/30,-1))</f>
        <v>10000</v>
      </c>
      <c r="E23" s="6" t="s">
        <v>26</v>
      </c>
    </row>
    <row r="24" spans="2:17" ht="16.2" customHeight="1" x14ac:dyDescent="0.45">
      <c r="B24" s="13"/>
    </row>
    <row r="25" spans="2:17" ht="16.2" customHeight="1" x14ac:dyDescent="0.4">
      <c r="B25" s="18" t="s">
        <v>10</v>
      </c>
      <c r="C25" s="6" t="s">
        <v>64</v>
      </c>
      <c r="D25" s="14"/>
    </row>
    <row r="26" spans="2:17" ht="16.2" customHeight="1" x14ac:dyDescent="0.45">
      <c r="B26" s="13"/>
      <c r="C26" s="7" t="s">
        <v>43</v>
      </c>
      <c r="D26" s="12">
        <f>IF(D7="","",(ROUND(D23*2/3,0))+(ROUNDDOWN(D23*0.85,0)-(ROUND(D23*2/3,0))))</f>
        <v>8500</v>
      </c>
      <c r="E26" s="6" t="s">
        <v>40</v>
      </c>
    </row>
    <row r="27" spans="2:17" ht="16.2" customHeight="1" x14ac:dyDescent="0.45">
      <c r="B27" s="13"/>
    </row>
    <row r="28" spans="2:17" ht="16.2" customHeight="1" x14ac:dyDescent="0.45">
      <c r="B28" s="18" t="s">
        <v>11</v>
      </c>
      <c r="C28" s="6" t="s">
        <v>63</v>
      </c>
    </row>
    <row r="29" spans="2:17" ht="16.2" customHeight="1" x14ac:dyDescent="0.45">
      <c r="B29" s="18"/>
      <c r="C29" s="6" t="s">
        <v>30</v>
      </c>
      <c r="G29" s="6" t="s">
        <v>42</v>
      </c>
      <c r="M29" s="2"/>
      <c r="N29" s="2"/>
      <c r="O29" s="2"/>
      <c r="P29" s="2"/>
      <c r="Q29" s="2"/>
    </row>
    <row r="30" spans="2:17" ht="16.2" customHeight="1" x14ac:dyDescent="0.45">
      <c r="B30" s="13"/>
      <c r="D30" s="29">
        <v>218400</v>
      </c>
      <c r="M30" s="2"/>
      <c r="N30" s="2"/>
      <c r="O30" s="2"/>
      <c r="P30" s="2"/>
      <c r="Q30" s="2"/>
    </row>
    <row r="31" spans="2:17" ht="16.2" customHeight="1" x14ac:dyDescent="0.45">
      <c r="B31" s="13"/>
      <c r="M31" s="2"/>
      <c r="N31" s="2"/>
      <c r="O31" s="2"/>
      <c r="P31" s="2"/>
      <c r="Q31" s="2"/>
    </row>
    <row r="32" spans="2:17" ht="16.2" customHeight="1" x14ac:dyDescent="0.45">
      <c r="B32" s="18"/>
      <c r="C32" s="6" t="s">
        <v>38</v>
      </c>
      <c r="M32" s="2"/>
      <c r="N32" s="2"/>
      <c r="O32" s="2"/>
      <c r="P32" s="2"/>
      <c r="Q32" s="2"/>
    </row>
    <row r="33" spans="1:13" s="2" customFormat="1" ht="16.2" customHeight="1" x14ac:dyDescent="0.45">
      <c r="A33" s="6"/>
      <c r="B33" s="13"/>
      <c r="C33" s="6"/>
      <c r="D33" s="29">
        <v>21840</v>
      </c>
      <c r="E33" s="6" t="s">
        <v>39</v>
      </c>
      <c r="F33" s="6"/>
      <c r="G33" s="6"/>
      <c r="H33" s="6"/>
      <c r="I33" s="6"/>
      <c r="J33" s="6"/>
      <c r="K33" s="6"/>
      <c r="L33" s="6"/>
    </row>
    <row r="34" spans="1:13" s="2" customFormat="1" ht="16.2" customHeight="1" x14ac:dyDescent="0.45">
      <c r="A34" s="6"/>
      <c r="B34" s="13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3" s="2" customFormat="1" ht="16.2" customHeight="1" x14ac:dyDescent="0.45">
      <c r="A35" s="6"/>
      <c r="B35" s="18"/>
      <c r="C35" s="6" t="s">
        <v>57</v>
      </c>
      <c r="D35" s="6"/>
      <c r="E35" s="6"/>
      <c r="F35" s="6"/>
      <c r="G35" s="6"/>
      <c r="H35" s="6"/>
      <c r="I35" s="6"/>
      <c r="J35" s="6"/>
      <c r="K35" s="6"/>
      <c r="L35" s="6"/>
    </row>
    <row r="36" spans="1:13" s="2" customFormat="1" ht="16.2" customHeight="1" x14ac:dyDescent="0.45">
      <c r="A36" s="6"/>
      <c r="B36" s="13"/>
      <c r="C36" s="6"/>
      <c r="D36" s="29">
        <v>16500</v>
      </c>
      <c r="E36" s="6"/>
      <c r="F36" s="6"/>
      <c r="G36" s="6"/>
      <c r="H36" s="6"/>
      <c r="I36" s="6"/>
      <c r="J36" s="6"/>
      <c r="K36" s="6"/>
      <c r="L36" s="6"/>
    </row>
    <row r="37" spans="1:13" s="2" customFormat="1" ht="16.2" customHeight="1" x14ac:dyDescent="0.45">
      <c r="A37" s="6"/>
      <c r="B37" s="13"/>
      <c r="C37" s="6"/>
      <c r="D37" s="6"/>
      <c r="E37" s="6"/>
      <c r="F37" s="6"/>
      <c r="G37" s="6"/>
      <c r="H37" s="6"/>
      <c r="I37" s="6"/>
      <c r="J37" s="6"/>
      <c r="K37" s="6"/>
      <c r="L37" s="6"/>
    </row>
    <row r="38" spans="1:13" s="2" customFormat="1" ht="16.2" customHeight="1" x14ac:dyDescent="0.45">
      <c r="A38" s="6"/>
      <c r="B38" s="18"/>
      <c r="C38" s="6" t="s">
        <v>34</v>
      </c>
      <c r="D38" s="6"/>
      <c r="E38" s="6"/>
      <c r="F38" s="6"/>
      <c r="G38" s="6"/>
      <c r="H38" s="6"/>
      <c r="I38" s="6"/>
      <c r="J38" s="6"/>
      <c r="K38" s="6"/>
      <c r="L38" s="6"/>
    </row>
    <row r="39" spans="1:13" s="2" customFormat="1" ht="16.2" customHeight="1" x14ac:dyDescent="0.45">
      <c r="A39" s="6"/>
      <c r="B39" s="18"/>
      <c r="C39" s="7" t="s">
        <v>44</v>
      </c>
      <c r="D39" s="12">
        <f>IF(D30="","",ROUNDUP((D30-D33+D36)/30,0))</f>
        <v>7102</v>
      </c>
      <c r="E39" s="6"/>
      <c r="F39" s="6"/>
      <c r="G39" s="6"/>
      <c r="H39" s="6"/>
      <c r="I39" s="6"/>
      <c r="J39" s="6"/>
      <c r="K39" s="6"/>
      <c r="L39" s="6"/>
    </row>
    <row r="40" spans="1:13" s="2" customFormat="1" ht="16.2" customHeight="1" x14ac:dyDescent="0.45">
      <c r="A40" s="6"/>
      <c r="B40" s="18"/>
      <c r="C40" s="6"/>
      <c r="D40" s="6"/>
      <c r="E40" s="6"/>
      <c r="F40" s="6"/>
      <c r="G40" s="6"/>
      <c r="H40" s="6" t="s">
        <v>36</v>
      </c>
      <c r="I40" s="6"/>
      <c r="J40" s="6"/>
      <c r="K40" s="6"/>
      <c r="L40" s="6"/>
    </row>
    <row r="41" spans="1:13" s="2" customFormat="1" ht="15.75" customHeight="1" x14ac:dyDescent="0.45">
      <c r="A41" s="6"/>
      <c r="B41" s="13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3" s="2" customFormat="1" ht="15.75" customHeight="1" x14ac:dyDescent="0.45">
      <c r="A42" s="6"/>
      <c r="B42" s="18" t="s">
        <v>35</v>
      </c>
      <c r="C42" s="6" t="s">
        <v>3</v>
      </c>
      <c r="D42" s="16" t="str">
        <f>IF(D39="","",IF(D39&lt;D26,"申請可能","申請不可"))</f>
        <v>申請可能</v>
      </c>
      <c r="E42" s="6" t="s">
        <v>0</v>
      </c>
      <c r="F42" s="6"/>
      <c r="G42" s="6"/>
      <c r="H42" s="6"/>
      <c r="I42" s="6"/>
      <c r="J42" s="6"/>
      <c r="K42" s="6"/>
      <c r="L42" s="6"/>
      <c r="M42" s="6"/>
    </row>
    <row r="43" spans="1:13" s="2" customFormat="1" ht="15.75" customHeight="1" x14ac:dyDescent="0.45">
      <c r="A43" s="6"/>
      <c r="B43" s="18"/>
      <c r="C43" s="6" t="s">
        <v>61</v>
      </c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s="2" customFormat="1" ht="15.75" customHeight="1" x14ac:dyDescent="0.45">
      <c r="A44" s="6"/>
      <c r="B44" s="18"/>
      <c r="C44" s="28" t="s">
        <v>62</v>
      </c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s="2" customFormat="1" ht="15.75" customHeight="1" x14ac:dyDescent="0.45">
      <c r="A45" s="6"/>
      <c r="B45" s="18"/>
      <c r="C45" s="28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s="2" customFormat="1" ht="16.2" customHeight="1" x14ac:dyDescent="0.45">
      <c r="A46" s="6"/>
      <c r="B46" s="18" t="s">
        <v>46</v>
      </c>
      <c r="C46" s="6" t="s">
        <v>47</v>
      </c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s="2" customFormat="1" ht="16.2" customHeight="1" x14ac:dyDescent="0.45">
      <c r="A47" s="6"/>
      <c r="B47" s="13"/>
      <c r="C47" s="28" t="s">
        <v>48</v>
      </c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s="2" customFormat="1" ht="16.2" customHeight="1" x14ac:dyDescent="0.45">
      <c r="A48" s="6"/>
      <c r="B48" s="13"/>
      <c r="C48" s="28" t="s">
        <v>58</v>
      </c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s="2" customFormat="1" ht="16.2" customHeight="1" x14ac:dyDescent="0.45">
      <c r="A49" s="6"/>
      <c r="B49" s="13"/>
      <c r="C49" s="28" t="s">
        <v>52</v>
      </c>
      <c r="D49" s="6"/>
      <c r="E49" s="6"/>
      <c r="F49" s="6"/>
      <c r="G49" s="6"/>
      <c r="H49" s="6"/>
      <c r="I49" s="6"/>
      <c r="J49" s="6"/>
      <c r="K49" s="6"/>
      <c r="L49" s="6"/>
      <c r="M49" s="6"/>
    </row>
    <row r="50" spans="1:13" s="2" customFormat="1" ht="16.2" customHeight="1" x14ac:dyDescent="0.45">
      <c r="A50" s="6"/>
      <c r="B50" s="13"/>
      <c r="C50" s="28" t="s">
        <v>49</v>
      </c>
      <c r="D50" s="6"/>
      <c r="E50" s="6"/>
      <c r="F50" s="6"/>
      <c r="G50" s="6"/>
      <c r="H50" s="6"/>
      <c r="I50" s="6"/>
      <c r="J50" s="6"/>
      <c r="K50" s="6"/>
      <c r="L50" s="6"/>
      <c r="M50" s="6"/>
    </row>
    <row r="51" spans="1:13" s="2" customFormat="1" ht="16.2" customHeight="1" x14ac:dyDescent="0.45">
      <c r="A51" s="6"/>
      <c r="B51" s="13"/>
      <c r="C51" s="28" t="s">
        <v>54</v>
      </c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1:13" s="2" customFormat="1" ht="16.2" customHeight="1" x14ac:dyDescent="0.45">
      <c r="A52" s="6"/>
      <c r="B52" s="13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3" s="2" customFormat="1" ht="16.2" customHeight="1" x14ac:dyDescent="0.45">
      <c r="A53" s="6"/>
      <c r="B53" s="18" t="s">
        <v>53</v>
      </c>
      <c r="C53" s="6" t="s">
        <v>45</v>
      </c>
      <c r="D53" s="6"/>
      <c r="E53" s="6"/>
      <c r="F53" s="6"/>
      <c r="G53" s="6"/>
      <c r="H53" s="6"/>
      <c r="I53" s="6"/>
      <c r="J53" s="6"/>
      <c r="K53" s="6"/>
      <c r="L53" s="6"/>
    </row>
    <row r="54" spans="1:13" s="2" customFormat="1" ht="16.2" customHeight="1" x14ac:dyDescent="0.45">
      <c r="A54" s="6"/>
      <c r="B54" s="13"/>
      <c r="C54" s="28" t="s">
        <v>60</v>
      </c>
      <c r="D54" s="6"/>
      <c r="E54" s="6"/>
      <c r="F54" s="6"/>
      <c r="G54" s="6"/>
      <c r="H54" s="6"/>
      <c r="I54" s="6"/>
      <c r="J54" s="6"/>
      <c r="K54" s="6"/>
      <c r="L54" s="6"/>
    </row>
    <row r="55" spans="1:13" s="2" customFormat="1" ht="16.2" customHeight="1" x14ac:dyDescent="0.45">
      <c r="A55" s="6"/>
      <c r="B55" s="18"/>
      <c r="C55" s="6" t="s">
        <v>59</v>
      </c>
      <c r="D55" s="6"/>
      <c r="E55" s="6"/>
      <c r="F55" s="6"/>
      <c r="G55" s="6"/>
      <c r="H55" s="6"/>
      <c r="I55" s="6"/>
      <c r="J55" s="6"/>
      <c r="K55" s="6"/>
      <c r="L55" s="6"/>
    </row>
    <row r="56" spans="1:13" s="2" customFormat="1" ht="16.2" customHeight="1" x14ac:dyDescent="0.45">
      <c r="A56" s="6"/>
      <c r="B56" s="13"/>
      <c r="C56" s="6"/>
      <c r="D56" s="12">
        <f>IF(D7="","",(ROUND(D23*2/3,0)))</f>
        <v>6667</v>
      </c>
      <c r="E56" s="6"/>
      <c r="F56" s="6"/>
      <c r="G56" s="6"/>
      <c r="H56" s="6"/>
      <c r="I56" s="6"/>
      <c r="J56" s="6"/>
      <c r="K56" s="6"/>
      <c r="L56" s="6"/>
    </row>
    <row r="57" spans="1:13" s="2" customFormat="1" ht="16.2" customHeight="1" x14ac:dyDescent="0.45">
      <c r="A57" s="6"/>
      <c r="B57" s="13"/>
      <c r="C57" s="6"/>
      <c r="D57" s="27"/>
      <c r="E57" s="6"/>
      <c r="F57" s="6"/>
      <c r="G57" s="6"/>
      <c r="H57" s="6"/>
      <c r="I57" s="6"/>
      <c r="J57" s="6"/>
      <c r="K57" s="6"/>
      <c r="L57" s="6"/>
    </row>
  </sheetData>
  <phoneticPr fontId="2"/>
  <pageMargins left="0.70866141732283472" right="0.59055118110236227" top="0.70866141732283472" bottom="0.59055118110236227" header="0.31496062992125984" footer="0.31496062992125984"/>
  <pageSetup paperSize="9" scale="95" orientation="portrait" blackAndWhite="1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事業所用</vt:lpstr>
      <vt:lpstr>事業所用-入力例</vt:lpstr>
      <vt:lpstr>個人用</vt:lpstr>
      <vt:lpstr>個人用-入力例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suzuki</dc:creator>
  <cp:lastModifiedBy>Windows User</cp:lastModifiedBy>
  <cp:lastPrinted>2023-11-07T08:00:39Z</cp:lastPrinted>
  <dcterms:created xsi:type="dcterms:W3CDTF">2023-08-21T23:58:39Z</dcterms:created>
  <dcterms:modified xsi:type="dcterms:W3CDTF">2023-11-22T01:27:24Z</dcterms:modified>
</cp:coreProperties>
</file>