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1.188\健保組合\総務･庶務\ホームページ\運用中\"/>
    </mc:Choice>
  </mc:AlternateContent>
  <bookViews>
    <workbookView xWindow="-276" yWindow="0" windowWidth="12528" windowHeight="10944"/>
  </bookViews>
  <sheets>
    <sheet name="月額表" sheetId="4" r:id="rId1"/>
  </sheets>
  <calcPr calcId="162913"/>
</workbook>
</file>

<file path=xl/calcChain.xml><?xml version="1.0" encoding="utf-8"?>
<calcChain xmlns="http://schemas.openxmlformats.org/spreadsheetml/2006/main">
  <c r="Y14" i="4" l="1"/>
  <c r="AR38" i="4" l="1"/>
  <c r="Y15" i="4" l="1"/>
  <c r="Y16" i="4"/>
  <c r="Y17" i="4"/>
  <c r="Y18" i="4"/>
  <c r="Y19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7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AB15" i="4"/>
  <c r="AB16" i="4"/>
  <c r="AB17" i="4"/>
  <c r="AD17" i="4" s="1"/>
  <c r="AB18" i="4"/>
  <c r="AB19" i="4"/>
  <c r="AB20" i="4"/>
  <c r="AB21" i="4"/>
  <c r="AD21" i="4" s="1"/>
  <c r="AB22" i="4"/>
  <c r="AB23" i="4"/>
  <c r="AB24" i="4"/>
  <c r="AD24" i="4" s="1"/>
  <c r="AB25" i="4"/>
  <c r="AD25" i="4" s="1"/>
  <c r="AB26" i="4"/>
  <c r="AB27" i="4"/>
  <c r="AB28" i="4"/>
  <c r="AD28" i="4" s="1"/>
  <c r="AB29" i="4"/>
  <c r="AD29" i="4" s="1"/>
  <c r="AB30" i="4"/>
  <c r="AB31" i="4"/>
  <c r="AB32" i="4"/>
  <c r="AB33" i="4"/>
  <c r="AD33" i="4" s="1"/>
  <c r="AB34" i="4"/>
  <c r="AB35" i="4"/>
  <c r="AB36" i="4"/>
  <c r="AB37" i="4"/>
  <c r="AD37" i="4" s="1"/>
  <c r="AB38" i="4"/>
  <c r="AB39" i="4"/>
  <c r="AB40" i="4"/>
  <c r="AB41" i="4"/>
  <c r="AD41" i="4" s="1"/>
  <c r="AB42" i="4"/>
  <c r="AB43" i="4"/>
  <c r="AB44" i="4"/>
  <c r="AB45" i="4"/>
  <c r="AD45" i="4" s="1"/>
  <c r="AB46" i="4"/>
  <c r="AB47" i="4"/>
  <c r="AB48" i="4"/>
  <c r="AD48" i="4" s="1"/>
  <c r="AB49" i="4"/>
  <c r="AB50" i="4"/>
  <c r="AB51" i="4"/>
  <c r="AB52" i="4"/>
  <c r="AB53" i="4"/>
  <c r="AD53" i="4" s="1"/>
  <c r="AB54" i="4"/>
  <c r="AB55" i="4"/>
  <c r="AB56" i="4"/>
  <c r="AB57" i="4"/>
  <c r="AB58" i="4"/>
  <c r="AB59" i="4"/>
  <c r="AB60" i="4"/>
  <c r="AD60" i="4" s="1"/>
  <c r="AB61" i="4"/>
  <c r="AD61" i="4" s="1"/>
  <c r="AB62" i="4"/>
  <c r="AB63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49" i="4"/>
  <c r="AG50" i="4"/>
  <c r="AG51" i="4"/>
  <c r="AG52" i="4"/>
  <c r="AG53" i="4"/>
  <c r="AG54" i="4"/>
  <c r="AG55" i="4"/>
  <c r="AG56" i="4"/>
  <c r="AG57" i="4"/>
  <c r="AG58" i="4"/>
  <c r="AG59" i="4"/>
  <c r="AG60" i="4"/>
  <c r="AG61" i="4"/>
  <c r="AG62" i="4"/>
  <c r="AG63" i="4"/>
  <c r="AG14" i="4"/>
  <c r="AB14" i="4"/>
  <c r="E63" i="4"/>
  <c r="E62" i="4"/>
  <c r="E61" i="4"/>
  <c r="E60" i="4"/>
  <c r="E59" i="4"/>
  <c r="E58" i="4"/>
  <c r="E57" i="4"/>
  <c r="AD56" i="4"/>
  <c r="E56" i="4"/>
  <c r="E55" i="4"/>
  <c r="E54" i="4"/>
  <c r="E53" i="4"/>
  <c r="AD52" i="4"/>
  <c r="E52" i="4"/>
  <c r="AD51" i="4"/>
  <c r="E51" i="4"/>
  <c r="E50" i="4"/>
  <c r="E49" i="4"/>
  <c r="E48" i="4"/>
  <c r="E47" i="4"/>
  <c r="E46" i="4"/>
  <c r="E45" i="4"/>
  <c r="AD44" i="4"/>
  <c r="E44" i="4"/>
  <c r="E43" i="4"/>
  <c r="E42" i="4"/>
  <c r="E41" i="4"/>
  <c r="AD40" i="4"/>
  <c r="E40" i="4"/>
  <c r="AD39" i="4"/>
  <c r="E39" i="4"/>
  <c r="E38" i="4"/>
  <c r="E37" i="4"/>
  <c r="AD36" i="4"/>
  <c r="E36" i="4"/>
  <c r="E35" i="4"/>
  <c r="E34" i="4"/>
  <c r="E33" i="4"/>
  <c r="AD32" i="4"/>
  <c r="E32" i="4"/>
  <c r="E31" i="4"/>
  <c r="E30" i="4"/>
  <c r="E29" i="4"/>
  <c r="E28" i="4"/>
  <c r="E27" i="4"/>
  <c r="E26" i="4"/>
  <c r="E25" i="4"/>
  <c r="E24" i="4"/>
  <c r="E23" i="4"/>
  <c r="E22" i="4"/>
  <c r="E21" i="4"/>
  <c r="AD20" i="4"/>
  <c r="E20" i="4"/>
  <c r="E19" i="4"/>
  <c r="E18" i="4"/>
  <c r="E17" i="4"/>
  <c r="AD16" i="4"/>
  <c r="E16" i="4"/>
  <c r="E15" i="4"/>
  <c r="AJ8" i="4"/>
  <c r="AR16" i="4" s="1"/>
  <c r="V16" i="4" s="1"/>
  <c r="T8" i="4"/>
  <c r="AM17" i="4" s="1"/>
  <c r="L8" i="4"/>
  <c r="AJ15" i="4" s="1"/>
  <c r="AB7" i="4"/>
  <c r="AB6" i="4"/>
  <c r="AD57" i="4" l="1"/>
  <c r="AD49" i="4"/>
  <c r="AD14" i="4"/>
  <c r="AB8" i="4"/>
  <c r="AR31" i="4"/>
  <c r="V31" i="4" s="1"/>
  <c r="AR15" i="4"/>
  <c r="V15" i="4" s="1"/>
  <c r="AR59" i="4"/>
  <c r="V59" i="4" s="1"/>
  <c r="AR43" i="4"/>
  <c r="V43" i="4" s="1"/>
  <c r="AR27" i="4"/>
  <c r="V27" i="4" s="1"/>
  <c r="AR47" i="4"/>
  <c r="V47" i="4" s="1"/>
  <c r="AR55" i="4"/>
  <c r="V55" i="4" s="1"/>
  <c r="AR39" i="4"/>
  <c r="V39" i="4" s="1"/>
  <c r="AR23" i="4"/>
  <c r="V23" i="4" s="1"/>
  <c r="AR63" i="4"/>
  <c r="V63" i="4" s="1"/>
  <c r="Q17" i="4"/>
  <c r="AR51" i="4"/>
  <c r="V51" i="4" s="1"/>
  <c r="AR35" i="4"/>
  <c r="V35" i="4" s="1"/>
  <c r="AR19" i="4"/>
  <c r="V19" i="4" s="1"/>
  <c r="AD63" i="4"/>
  <c r="AD59" i="4"/>
  <c r="AD55" i="4"/>
  <c r="AD47" i="4"/>
  <c r="AD43" i="4"/>
  <c r="AD35" i="4"/>
  <c r="AD31" i="4"/>
  <c r="AD27" i="4"/>
  <c r="AD19" i="4"/>
  <c r="AD15" i="4"/>
  <c r="AM52" i="4"/>
  <c r="Q52" i="4" s="1"/>
  <c r="AM40" i="4"/>
  <c r="Q40" i="4" s="1"/>
  <c r="AM20" i="4"/>
  <c r="Q20" i="4" s="1"/>
  <c r="AR62" i="4"/>
  <c r="V62" i="4" s="1"/>
  <c r="AR58" i="4"/>
  <c r="V58" i="4" s="1"/>
  <c r="AR54" i="4"/>
  <c r="V54" i="4" s="1"/>
  <c r="AR50" i="4"/>
  <c r="V50" i="4" s="1"/>
  <c r="AR46" i="4"/>
  <c r="V46" i="4" s="1"/>
  <c r="AR42" i="4"/>
  <c r="V42" i="4" s="1"/>
  <c r="V38" i="4"/>
  <c r="AR34" i="4"/>
  <c r="V34" i="4" s="1"/>
  <c r="AR30" i="4"/>
  <c r="V30" i="4" s="1"/>
  <c r="AR26" i="4"/>
  <c r="V26" i="4" s="1"/>
  <c r="AR22" i="4"/>
  <c r="V22" i="4" s="1"/>
  <c r="AR18" i="4"/>
  <c r="AM63" i="4"/>
  <c r="Q63" i="4" s="1"/>
  <c r="AM59" i="4"/>
  <c r="Q59" i="4" s="1"/>
  <c r="AM55" i="4"/>
  <c r="Q55" i="4" s="1"/>
  <c r="AM51" i="4"/>
  <c r="Q51" i="4" s="1"/>
  <c r="AM47" i="4"/>
  <c r="Q47" i="4" s="1"/>
  <c r="AM43" i="4"/>
  <c r="Q43" i="4" s="1"/>
  <c r="AM39" i="4"/>
  <c r="Q39" i="4" s="1"/>
  <c r="AM35" i="4"/>
  <c r="Q35" i="4" s="1"/>
  <c r="AM31" i="4"/>
  <c r="Q31" i="4" s="1"/>
  <c r="AM27" i="4"/>
  <c r="Q27" i="4" s="1"/>
  <c r="AM23" i="4"/>
  <c r="Q23" i="4" s="1"/>
  <c r="AM19" i="4"/>
  <c r="Q19" i="4" s="1"/>
  <c r="AM15" i="4"/>
  <c r="Q15" i="4" s="1"/>
  <c r="AD42" i="4"/>
  <c r="AD18" i="4"/>
  <c r="AM60" i="4"/>
  <c r="Q60" i="4" s="1"/>
  <c r="AM48" i="4"/>
  <c r="Q48" i="4" s="1"/>
  <c r="AM36" i="4"/>
  <c r="Q36" i="4" s="1"/>
  <c r="AM28" i="4"/>
  <c r="Q28" i="4" s="1"/>
  <c r="AM14" i="4"/>
  <c r="Q14" i="4" s="1"/>
  <c r="AR61" i="4"/>
  <c r="V61" i="4" s="1"/>
  <c r="AR57" i="4"/>
  <c r="V57" i="4" s="1"/>
  <c r="AR53" i="4"/>
  <c r="V53" i="4" s="1"/>
  <c r="AR49" i="4"/>
  <c r="V49" i="4" s="1"/>
  <c r="AR45" i="4"/>
  <c r="V45" i="4" s="1"/>
  <c r="AR41" i="4"/>
  <c r="V41" i="4" s="1"/>
  <c r="AR37" i="4"/>
  <c r="V37" i="4" s="1"/>
  <c r="AR33" i="4"/>
  <c r="V33" i="4" s="1"/>
  <c r="AR29" i="4"/>
  <c r="V29" i="4" s="1"/>
  <c r="AR25" i="4"/>
  <c r="V25" i="4" s="1"/>
  <c r="AR21" i="4"/>
  <c r="V21" i="4" s="1"/>
  <c r="AR17" i="4"/>
  <c r="V17" i="4" s="1"/>
  <c r="AM62" i="4"/>
  <c r="AM58" i="4"/>
  <c r="AM54" i="4"/>
  <c r="Q54" i="4" s="1"/>
  <c r="AM50" i="4"/>
  <c r="Q50" i="4" s="1"/>
  <c r="AM46" i="4"/>
  <c r="Q46" i="4" s="1"/>
  <c r="AM42" i="4"/>
  <c r="Q42" i="4" s="1"/>
  <c r="AM38" i="4"/>
  <c r="Q38" i="4" s="1"/>
  <c r="AM34" i="4"/>
  <c r="Q34" i="4" s="1"/>
  <c r="AM30" i="4"/>
  <c r="AO30" i="4" s="1"/>
  <c r="AM26" i="4"/>
  <c r="Q26" i="4" s="1"/>
  <c r="AM22" i="4"/>
  <c r="AO22" i="4" s="1"/>
  <c r="AM18" i="4"/>
  <c r="Q18" i="4" s="1"/>
  <c r="AM56" i="4"/>
  <c r="Q56" i="4" s="1"/>
  <c r="AM44" i="4"/>
  <c r="Q44" i="4" s="1"/>
  <c r="AM32" i="4"/>
  <c r="Q32" i="4" s="1"/>
  <c r="AM24" i="4"/>
  <c r="Q24" i="4" s="1"/>
  <c r="AM16" i="4"/>
  <c r="Q16" i="4" s="1"/>
  <c r="AR14" i="4"/>
  <c r="V14" i="4" s="1"/>
  <c r="AR60" i="4"/>
  <c r="V60" i="4" s="1"/>
  <c r="AR56" i="4"/>
  <c r="V56" i="4" s="1"/>
  <c r="AR52" i="4"/>
  <c r="V52" i="4" s="1"/>
  <c r="AR48" i="4"/>
  <c r="V48" i="4" s="1"/>
  <c r="AR44" i="4"/>
  <c r="V44" i="4" s="1"/>
  <c r="AR40" i="4"/>
  <c r="V40" i="4" s="1"/>
  <c r="AR36" i="4"/>
  <c r="V36" i="4" s="1"/>
  <c r="AR32" i="4"/>
  <c r="V32" i="4" s="1"/>
  <c r="AR28" i="4"/>
  <c r="V28" i="4" s="1"/>
  <c r="AR24" i="4"/>
  <c r="V24" i="4" s="1"/>
  <c r="AR20" i="4"/>
  <c r="V20" i="4" s="1"/>
  <c r="AM61" i="4"/>
  <c r="Q61" i="4" s="1"/>
  <c r="AM57" i="4"/>
  <c r="Q57" i="4" s="1"/>
  <c r="AM53" i="4"/>
  <c r="Q53" i="4" s="1"/>
  <c r="AM49" i="4"/>
  <c r="Q49" i="4" s="1"/>
  <c r="AM45" i="4"/>
  <c r="Q45" i="4" s="1"/>
  <c r="AM41" i="4"/>
  <c r="Q41" i="4" s="1"/>
  <c r="AM37" i="4"/>
  <c r="Q37" i="4" s="1"/>
  <c r="AM33" i="4"/>
  <c r="Q33" i="4" s="1"/>
  <c r="AM29" i="4"/>
  <c r="Q29" i="4" s="1"/>
  <c r="AM25" i="4"/>
  <c r="Q25" i="4" s="1"/>
  <c r="AM21" i="4"/>
  <c r="Q21" i="4" s="1"/>
  <c r="AJ58" i="4"/>
  <c r="N58" i="4" s="1"/>
  <c r="AJ50" i="4"/>
  <c r="N50" i="4" s="1"/>
  <c r="AJ46" i="4"/>
  <c r="AO46" i="4" s="1"/>
  <c r="AJ38" i="4"/>
  <c r="N38" i="4" s="1"/>
  <c r="AJ30" i="4"/>
  <c r="N30" i="4" s="1"/>
  <c r="AJ22" i="4"/>
  <c r="N22" i="4" s="1"/>
  <c r="AJ18" i="4"/>
  <c r="AJ61" i="4"/>
  <c r="AJ57" i="4"/>
  <c r="AJ53" i="4"/>
  <c r="AJ49" i="4"/>
  <c r="AJ45" i="4"/>
  <c r="AJ41" i="4"/>
  <c r="AJ37" i="4"/>
  <c r="AJ33" i="4"/>
  <c r="AJ29" i="4"/>
  <c r="AJ25" i="4"/>
  <c r="AJ21" i="4"/>
  <c r="AJ17" i="4"/>
  <c r="AJ14" i="4"/>
  <c r="AJ60" i="4"/>
  <c r="AJ56" i="4"/>
  <c r="AO56" i="4" s="1"/>
  <c r="S56" i="4" s="1"/>
  <c r="AJ52" i="4"/>
  <c r="AO52" i="4" s="1"/>
  <c r="S52" i="4" s="1"/>
  <c r="AJ48" i="4"/>
  <c r="AJ44" i="4"/>
  <c r="AJ40" i="4"/>
  <c r="AJ36" i="4"/>
  <c r="AJ32" i="4"/>
  <c r="AJ28" i="4"/>
  <c r="AJ24" i="4"/>
  <c r="AJ20" i="4"/>
  <c r="AJ16" i="4"/>
  <c r="AJ62" i="4"/>
  <c r="AO62" i="4" s="1"/>
  <c r="AJ54" i="4"/>
  <c r="N54" i="4" s="1"/>
  <c r="AJ42" i="4"/>
  <c r="N42" i="4" s="1"/>
  <c r="AJ34" i="4"/>
  <c r="N34" i="4" s="1"/>
  <c r="AJ26" i="4"/>
  <c r="N26" i="4" s="1"/>
  <c r="AJ63" i="4"/>
  <c r="AJ59" i="4"/>
  <c r="AO59" i="4" s="1"/>
  <c r="AJ55" i="4"/>
  <c r="AJ51" i="4"/>
  <c r="AJ47" i="4"/>
  <c r="AJ43" i="4"/>
  <c r="AJ39" i="4"/>
  <c r="AJ35" i="4"/>
  <c r="AJ31" i="4"/>
  <c r="AJ27" i="4"/>
  <c r="AO27" i="4" s="1"/>
  <c r="S27" i="4" s="1"/>
  <c r="AJ23" i="4"/>
  <c r="AJ19" i="4"/>
  <c r="AD62" i="4"/>
  <c r="AD58" i="4"/>
  <c r="AD54" i="4"/>
  <c r="AD50" i="4"/>
  <c r="AD46" i="4"/>
  <c r="AD38" i="4"/>
  <c r="AD34" i="4"/>
  <c r="AD30" i="4"/>
  <c r="AD26" i="4"/>
  <c r="AD22" i="4"/>
  <c r="V18" i="4"/>
  <c r="Q58" i="4"/>
  <c r="Q30" i="4"/>
  <c r="Q62" i="4"/>
  <c r="N15" i="4"/>
  <c r="AD23" i="4"/>
  <c r="N28" i="4"/>
  <c r="AO44" i="4" l="1"/>
  <c r="S44" i="4" s="1"/>
  <c r="AO55" i="4"/>
  <c r="S55" i="4" s="1"/>
  <c r="AO32" i="4"/>
  <c r="S32" i="4" s="1"/>
  <c r="AO48" i="4"/>
  <c r="S48" i="4" s="1"/>
  <c r="Q22" i="4"/>
  <c r="AO40" i="4"/>
  <c r="S40" i="4" s="1"/>
  <c r="AO19" i="4"/>
  <c r="S19" i="4" s="1"/>
  <c r="AO28" i="4"/>
  <c r="S28" i="4" s="1"/>
  <c r="S22" i="4"/>
  <c r="AO58" i="4"/>
  <c r="S58" i="4" s="1"/>
  <c r="N55" i="4"/>
  <c r="AO26" i="4"/>
  <c r="S26" i="4" s="1"/>
  <c r="S59" i="4"/>
  <c r="AO18" i="4"/>
  <c r="S18" i="4" s="1"/>
  <c r="S46" i="4"/>
  <c r="N48" i="4"/>
  <c r="AO31" i="4"/>
  <c r="S31" i="4" s="1"/>
  <c r="AO63" i="4"/>
  <c r="S63" i="4" s="1"/>
  <c r="AO24" i="4"/>
  <c r="S24" i="4" s="1"/>
  <c r="AO50" i="4"/>
  <c r="S50" i="4" s="1"/>
  <c r="AO60" i="4"/>
  <c r="S60" i="4" s="1"/>
  <c r="AO15" i="4"/>
  <c r="S15" i="4" s="1"/>
  <c r="N63" i="4"/>
  <c r="N52" i="4"/>
  <c r="N18" i="4"/>
  <c r="S62" i="4"/>
  <c r="N19" i="4"/>
  <c r="AO42" i="4"/>
  <c r="S42" i="4" s="1"/>
  <c r="N40" i="4"/>
  <c r="N27" i="4"/>
  <c r="N24" i="4"/>
  <c r="N46" i="4"/>
  <c r="N56" i="4"/>
  <c r="AO54" i="4"/>
  <c r="S54" i="4" s="1"/>
  <c r="N60" i="4"/>
  <c r="AO47" i="4"/>
  <c r="S47" i="4" s="1"/>
  <c r="N47" i="4"/>
  <c r="N14" i="4"/>
  <c r="AO14" i="4"/>
  <c r="S14" i="4" s="1"/>
  <c r="N41" i="4"/>
  <c r="AO41" i="4"/>
  <c r="S41" i="4" s="1"/>
  <c r="AO34" i="4"/>
  <c r="S34" i="4" s="1"/>
  <c r="AO35" i="4"/>
  <c r="S35" i="4" s="1"/>
  <c r="N35" i="4"/>
  <c r="N51" i="4"/>
  <c r="AO51" i="4"/>
  <c r="S51" i="4" s="1"/>
  <c r="N20" i="4"/>
  <c r="AO20" i="4"/>
  <c r="S20" i="4" s="1"/>
  <c r="N36" i="4"/>
  <c r="AO36" i="4"/>
  <c r="S36" i="4" s="1"/>
  <c r="N29" i="4"/>
  <c r="AO29" i="4"/>
  <c r="S29" i="4" s="1"/>
  <c r="N45" i="4"/>
  <c r="AO45" i="4"/>
  <c r="S45" i="4" s="1"/>
  <c r="N61" i="4"/>
  <c r="AO61" i="4"/>
  <c r="S61" i="4" s="1"/>
  <c r="N43" i="4"/>
  <c r="AO43" i="4"/>
  <c r="S43" i="4" s="1"/>
  <c r="AO21" i="4"/>
  <c r="S21" i="4" s="1"/>
  <c r="N21" i="4"/>
  <c r="N37" i="4"/>
  <c r="AO37" i="4"/>
  <c r="S37" i="4" s="1"/>
  <c r="AO53" i="4"/>
  <c r="S53" i="4" s="1"/>
  <c r="N53" i="4"/>
  <c r="N62" i="4"/>
  <c r="N44" i="4"/>
  <c r="N59" i="4"/>
  <c r="AO16" i="4"/>
  <c r="S16" i="4" s="1"/>
  <c r="N16" i="4"/>
  <c r="AO25" i="4"/>
  <c r="S25" i="4" s="1"/>
  <c r="N25" i="4"/>
  <c r="N57" i="4"/>
  <c r="AO57" i="4"/>
  <c r="S57" i="4" s="1"/>
  <c r="N32" i="4"/>
  <c r="N31" i="4"/>
  <c r="AO38" i="4"/>
  <c r="S38" i="4" s="1"/>
  <c r="N23" i="4"/>
  <c r="AO23" i="4"/>
  <c r="S23" i="4" s="1"/>
  <c r="AO39" i="4"/>
  <c r="S39" i="4" s="1"/>
  <c r="N39" i="4"/>
  <c r="AO17" i="4"/>
  <c r="S17" i="4" s="1"/>
  <c r="N17" i="4"/>
  <c r="AO33" i="4"/>
  <c r="S33" i="4" s="1"/>
  <c r="N33" i="4"/>
  <c r="AO49" i="4"/>
  <c r="S49" i="4" s="1"/>
  <c r="N49" i="4"/>
  <c r="S30" i="4"/>
</calcChain>
</file>

<file path=xl/comments1.xml><?xml version="1.0" encoding="utf-8"?>
<comments xmlns="http://schemas.openxmlformats.org/spreadsheetml/2006/main">
  <authors>
    <author>Windows User</author>
  </authors>
  <commentList>
    <comment ref="Y11" authorId="0" shapeId="0">
      <text>
        <r>
          <rPr>
            <sz val="9"/>
            <color indexed="81"/>
            <rFont val="MS P ゴシック"/>
            <family val="3"/>
            <charset val="128"/>
          </rPr>
          <t>ご自身の等級は、給与控除された保険料「健康」若しくは「介護」の金額よりご確認いただけます。</t>
        </r>
      </text>
    </comment>
    <comment ref="AJ11" authorId="0" shapeId="0">
      <text>
        <r>
          <rPr>
            <sz val="9"/>
            <color indexed="81"/>
            <rFont val="MS P ゴシック"/>
            <family val="3"/>
            <charset val="128"/>
          </rPr>
          <t>退職後も継続して当健保に加入いただける「任意継続」は、事業主負担がありませんので、合計の金額を納めていただきます。
但し、25等級36万円が上限となります。</t>
        </r>
      </text>
    </comment>
    <comment ref="A38" authorId="0" shapeId="0">
      <text>
        <r>
          <rPr>
            <sz val="9"/>
            <color indexed="81"/>
            <rFont val="MS P ゴシック"/>
            <family val="3"/>
            <charset val="128"/>
          </rPr>
          <t>退職後も継続して当健保に加入いただける「任意継続」の方の上限です。</t>
        </r>
      </text>
    </comment>
    <comment ref="AR38" authorId="0" shapeId="0">
      <text>
        <r>
          <rPr>
            <sz val="9"/>
            <color indexed="81"/>
            <rFont val="MS P ゴシック"/>
            <family val="3"/>
            <charset val="128"/>
          </rPr>
          <t>退職後も継続して当健保に加入いただける「任意継続」の方の上限です。</t>
        </r>
      </text>
    </comment>
  </commentList>
</comments>
</file>

<file path=xl/sharedStrings.xml><?xml version="1.0" encoding="utf-8"?>
<sst xmlns="http://schemas.openxmlformats.org/spreadsheetml/2006/main" count="105" uniqueCount="37">
  <si>
    <t>～</t>
    <phoneticPr fontId="2"/>
  </si>
  <si>
    <t>保　険　料　月　額　表</t>
    <rPh sb="0" eb="5">
      <t>ホケンリョウ</t>
    </rPh>
    <rPh sb="6" eb="9">
      <t>ゲツガク</t>
    </rPh>
    <rPh sb="10" eb="11">
      <t>ヒョウ</t>
    </rPh>
    <phoneticPr fontId="2"/>
  </si>
  <si>
    <t>被保険者</t>
    <rPh sb="0" eb="4">
      <t>ヒホケンシャ</t>
    </rPh>
    <phoneticPr fontId="2"/>
  </si>
  <si>
    <t>標準報酬</t>
    <rPh sb="0" eb="2">
      <t>ヒョウジュン</t>
    </rPh>
    <rPh sb="2" eb="4">
      <t>ホウシュウ</t>
    </rPh>
    <phoneticPr fontId="2"/>
  </si>
  <si>
    <t>報酬月額</t>
    <rPh sb="0" eb="2">
      <t>ホウシュウ</t>
    </rPh>
    <rPh sb="2" eb="4">
      <t>ゲツガク</t>
    </rPh>
    <phoneticPr fontId="2"/>
  </si>
  <si>
    <t>級</t>
    <rPh sb="0" eb="1">
      <t>キュウ</t>
    </rPh>
    <phoneticPr fontId="2"/>
  </si>
  <si>
    <t>月額</t>
    <rPh sb="0" eb="2">
      <t>ゲツガク</t>
    </rPh>
    <phoneticPr fontId="2"/>
  </si>
  <si>
    <t>一般</t>
    <rPh sb="0" eb="2">
      <t>イッパン</t>
    </rPh>
    <phoneticPr fontId="2"/>
  </si>
  <si>
    <t>調整</t>
    <rPh sb="0" eb="2">
      <t>チョウセイ</t>
    </rPh>
    <phoneticPr fontId="2"/>
  </si>
  <si>
    <t>健康</t>
    <rPh sb="0" eb="2">
      <t>ケンコウ</t>
    </rPh>
    <phoneticPr fontId="2"/>
  </si>
  <si>
    <t>介護</t>
    <rPh sb="0" eb="2">
      <t>カイゴ</t>
    </rPh>
    <phoneticPr fontId="2"/>
  </si>
  <si>
    <t>千円</t>
    <rPh sb="0" eb="2">
      <t>センエン</t>
    </rPh>
    <phoneticPr fontId="2"/>
  </si>
  <si>
    <t>円</t>
    <rPh sb="0" eb="1">
      <t>エン</t>
    </rPh>
    <phoneticPr fontId="2"/>
  </si>
  <si>
    <t>円以上</t>
    <rPh sb="0" eb="3">
      <t>エンイジョウ</t>
    </rPh>
    <phoneticPr fontId="2"/>
  </si>
  <si>
    <t>円未満</t>
    <rPh sb="0" eb="1">
      <t>エン</t>
    </rPh>
    <rPh sb="1" eb="3">
      <t>ミマン</t>
    </rPh>
    <phoneticPr fontId="2"/>
  </si>
  <si>
    <t>事 業 主</t>
    <rPh sb="0" eb="1">
      <t>コト</t>
    </rPh>
    <rPh sb="2" eb="3">
      <t>ギョウ</t>
    </rPh>
    <rPh sb="4" eb="5">
      <t>シュ</t>
    </rPh>
    <phoneticPr fontId="2"/>
  </si>
  <si>
    <t>合　　計</t>
    <rPh sb="0" eb="1">
      <t>ゴウ</t>
    </rPh>
    <rPh sb="3" eb="4">
      <t>ケイ</t>
    </rPh>
    <phoneticPr fontId="2"/>
  </si>
  <si>
    <t>保　　険　　料　　月　　額</t>
    <rPh sb="0" eb="1">
      <t>タモツ</t>
    </rPh>
    <rPh sb="3" eb="4">
      <t>ケン</t>
    </rPh>
    <rPh sb="6" eb="7">
      <t>リョウ</t>
    </rPh>
    <rPh sb="9" eb="10">
      <t>ツキ</t>
    </rPh>
    <rPh sb="12" eb="13">
      <t>ガク</t>
    </rPh>
    <phoneticPr fontId="2"/>
  </si>
  <si>
    <t>被 保 険 者</t>
    <rPh sb="0" eb="1">
      <t>ヒ</t>
    </rPh>
    <rPh sb="2" eb="3">
      <t>ホ</t>
    </rPh>
    <rPh sb="4" eb="5">
      <t>ケン</t>
    </rPh>
    <rPh sb="6" eb="7">
      <t>シャ</t>
    </rPh>
    <phoneticPr fontId="2"/>
  </si>
  <si>
    <t>事　業　主</t>
    <rPh sb="0" eb="1">
      <t>コト</t>
    </rPh>
    <rPh sb="2" eb="3">
      <t>ギョウ</t>
    </rPh>
    <rPh sb="4" eb="5">
      <t>シュ</t>
    </rPh>
    <phoneticPr fontId="2"/>
  </si>
  <si>
    <t>合　　　計</t>
    <rPh sb="0" eb="1">
      <t>ゴウ</t>
    </rPh>
    <rPh sb="4" eb="5">
      <t>ケイ</t>
    </rPh>
    <phoneticPr fontId="2"/>
  </si>
  <si>
    <t>※ 40歳以上65歳未満の被保険者は、健康保険料と介護保険料が徴収されます。</t>
    <rPh sb="4" eb="7">
      <t>サイイジョウ</t>
    </rPh>
    <rPh sb="9" eb="12">
      <t>サイミマン</t>
    </rPh>
    <rPh sb="13" eb="17">
      <t>ヒホケンシャ</t>
    </rPh>
    <rPh sb="19" eb="21">
      <t>ケンコウ</t>
    </rPh>
    <rPh sb="21" eb="24">
      <t>ホケンリョウ</t>
    </rPh>
    <rPh sb="25" eb="27">
      <t>カイゴ</t>
    </rPh>
    <rPh sb="27" eb="30">
      <t>ホケンリョウ</t>
    </rPh>
    <rPh sb="31" eb="33">
      <t>チョウシュウ</t>
    </rPh>
    <phoneticPr fontId="2"/>
  </si>
  <si>
    <t>負</t>
    <rPh sb="0" eb="1">
      <t>フ</t>
    </rPh>
    <phoneticPr fontId="2"/>
  </si>
  <si>
    <t>担</t>
    <rPh sb="0" eb="1">
      <t>タン</t>
    </rPh>
    <phoneticPr fontId="2"/>
  </si>
  <si>
    <t>割</t>
    <rPh sb="0" eb="1">
      <t>ワリ</t>
    </rPh>
    <phoneticPr fontId="2"/>
  </si>
  <si>
    <t>合</t>
    <rPh sb="0" eb="1">
      <t>アイ</t>
    </rPh>
    <phoneticPr fontId="2"/>
  </si>
  <si>
    <t>＋</t>
    <phoneticPr fontId="2"/>
  </si>
  <si>
    <t>＝</t>
    <phoneticPr fontId="2"/>
  </si>
  <si>
    <t>※ 5捨5.1入など端数計算は、各社の徴収システムにより異なります。合計欄以外の内訳は、参考としてご覧ください。</t>
    <rPh sb="3" eb="4">
      <t>ス</t>
    </rPh>
    <rPh sb="7" eb="8">
      <t>ニュウ</t>
    </rPh>
    <rPh sb="10" eb="12">
      <t>ハスウ</t>
    </rPh>
    <rPh sb="12" eb="14">
      <t>ケイサン</t>
    </rPh>
    <rPh sb="16" eb="18">
      <t>カクシャ</t>
    </rPh>
    <rPh sb="19" eb="21">
      <t>チョウシュウ</t>
    </rPh>
    <rPh sb="28" eb="29">
      <t>コト</t>
    </rPh>
    <rPh sb="34" eb="36">
      <t>ゴウケイ</t>
    </rPh>
    <rPh sb="36" eb="37">
      <t>ラン</t>
    </rPh>
    <rPh sb="37" eb="39">
      <t>イガイ</t>
    </rPh>
    <rPh sb="40" eb="42">
      <t>ウチワケ</t>
    </rPh>
    <rPh sb="44" eb="46">
      <t>サンコウ</t>
    </rPh>
    <rPh sb="50" eb="51">
      <t>ラン</t>
    </rPh>
    <phoneticPr fontId="2"/>
  </si>
  <si>
    <t>一般保険料</t>
    <rPh sb="0" eb="2">
      <t>イッパン</t>
    </rPh>
    <rPh sb="2" eb="5">
      <t>ホケンリョウ</t>
    </rPh>
    <phoneticPr fontId="2"/>
  </si>
  <si>
    <t>調整保険料</t>
    <rPh sb="0" eb="2">
      <t>チョウセイ</t>
    </rPh>
    <rPh sb="2" eb="5">
      <t>ホケンリョウ</t>
    </rPh>
    <phoneticPr fontId="2"/>
  </si>
  <si>
    <t>健康保険料</t>
    <rPh sb="0" eb="2">
      <t>ケンコウ</t>
    </rPh>
    <rPh sb="2" eb="5">
      <t>ホケンリョウ</t>
    </rPh>
    <phoneticPr fontId="2"/>
  </si>
  <si>
    <t>介護保険料</t>
    <rPh sb="0" eb="2">
      <t>カイゴ</t>
    </rPh>
    <rPh sb="2" eb="5">
      <t>ホケンリョウ</t>
    </rPh>
    <phoneticPr fontId="2"/>
  </si>
  <si>
    <t>スズキ健康保険組合</t>
    <rPh sb="3" eb="5">
      <t>ケンコウ</t>
    </rPh>
    <rPh sb="5" eb="7">
      <t>ホケン</t>
    </rPh>
    <rPh sb="7" eb="9">
      <t>クミアイ</t>
    </rPh>
    <phoneticPr fontId="2"/>
  </si>
  <si>
    <t>2024年 3月 1日適用</t>
    <rPh sb="4" eb="5">
      <t>ネン</t>
    </rPh>
    <rPh sb="7" eb="8">
      <t>ガツ</t>
    </rPh>
    <rPh sb="10" eb="11">
      <t>ニチ</t>
    </rPh>
    <rPh sb="11" eb="13">
      <t>テキヨウ</t>
    </rPh>
    <phoneticPr fontId="2"/>
  </si>
  <si>
    <r>
      <t xml:space="preserve"> ※ 一般保険料と調整保険料の内訳が変更となりました。</t>
    </r>
    <r>
      <rPr>
        <sz val="10.5"/>
        <color theme="1"/>
        <rFont val="游ゴシック"/>
        <family val="3"/>
        <charset val="128"/>
      </rPr>
      <t>尚、健康保険料は同じです。</t>
    </r>
    <rPh sb="3" eb="5">
      <t>イッパン</t>
    </rPh>
    <rPh sb="5" eb="8">
      <t>ホケンリョウ</t>
    </rPh>
    <rPh sb="9" eb="11">
      <t>チョウセイ</t>
    </rPh>
    <rPh sb="11" eb="14">
      <t>ホケンリョウ</t>
    </rPh>
    <rPh sb="15" eb="17">
      <t>ウチワケ</t>
    </rPh>
    <rPh sb="18" eb="20">
      <t>ヘンコウ</t>
    </rPh>
    <rPh sb="27" eb="28">
      <t>ナオ</t>
    </rPh>
    <rPh sb="29" eb="31">
      <t>ケンコウ</t>
    </rPh>
    <rPh sb="31" eb="34">
      <t>ホケンリョウ</t>
    </rPh>
    <rPh sb="35" eb="36">
      <t>オナ</t>
    </rPh>
    <phoneticPr fontId="2"/>
  </si>
  <si>
    <r>
      <t>※ 2024年度の一般保険料率</t>
    </r>
    <r>
      <rPr>
        <sz val="10.5"/>
        <color rgb="FF0000FF"/>
        <rFont val="游ゴシック"/>
        <family val="3"/>
        <charset val="128"/>
      </rPr>
      <t>8.970%</t>
    </r>
    <r>
      <rPr>
        <sz val="10.5"/>
        <rFont val="游ゴシック"/>
        <family val="3"/>
        <charset val="128"/>
      </rPr>
      <t>の内訳は、特定保険料率（納付金を賄うための料率）</t>
    </r>
    <r>
      <rPr>
        <sz val="10.5"/>
        <color rgb="FF0000FF"/>
        <rFont val="游ゴシック"/>
        <family val="3"/>
        <charset val="128"/>
      </rPr>
      <t>4.1257%</t>
    </r>
    <r>
      <rPr>
        <sz val="10.5"/>
        <rFont val="游ゴシック"/>
        <family val="3"/>
        <charset val="128"/>
      </rPr>
      <t>、基本保険料率</t>
    </r>
    <r>
      <rPr>
        <sz val="10.5"/>
        <color rgb="FF0000FF"/>
        <rFont val="游ゴシック"/>
        <family val="3"/>
        <charset val="128"/>
      </rPr>
      <t>4.8443%</t>
    </r>
    <r>
      <rPr>
        <sz val="10.5"/>
        <rFont val="游ゴシック"/>
        <family val="3"/>
        <charset val="128"/>
      </rPr>
      <t>です。</t>
    </r>
    <rPh sb="6" eb="8">
      <t>ネンド</t>
    </rPh>
    <rPh sb="9" eb="11">
      <t>イッパン</t>
    </rPh>
    <rPh sb="11" eb="13">
      <t>ホケン</t>
    </rPh>
    <rPh sb="13" eb="14">
      <t>リョウ</t>
    </rPh>
    <rPh sb="14" eb="15">
      <t>リツ</t>
    </rPh>
    <rPh sb="22" eb="24">
      <t>ウチワケ</t>
    </rPh>
    <rPh sb="26" eb="28">
      <t>トクテイ</t>
    </rPh>
    <rPh sb="28" eb="30">
      <t>ホケン</t>
    </rPh>
    <rPh sb="30" eb="31">
      <t>リョウ</t>
    </rPh>
    <rPh sb="31" eb="32">
      <t>リツ</t>
    </rPh>
    <rPh sb="33" eb="35">
      <t>ノウフ</t>
    </rPh>
    <rPh sb="35" eb="36">
      <t>キン</t>
    </rPh>
    <rPh sb="37" eb="38">
      <t>マカナ</t>
    </rPh>
    <rPh sb="42" eb="44">
      <t>リョウリツ</t>
    </rPh>
    <rPh sb="53" eb="55">
      <t>キホン</t>
    </rPh>
    <rPh sb="55" eb="57">
      <t>ホケン</t>
    </rPh>
    <rPh sb="57" eb="58">
      <t>リョウ</t>
    </rPh>
    <rPh sb="58" eb="59">
      <t>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</si>
</sst>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&quot;%&quot;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游ゴシック"/>
      <family val="3"/>
      <charset val="128"/>
    </font>
    <font>
      <sz val="10.5"/>
      <name val="游ゴシック"/>
      <family val="3"/>
      <charset val="128"/>
    </font>
    <font>
      <sz val="11"/>
      <name val="游ゴシック"/>
      <family val="3"/>
      <charset val="128"/>
    </font>
    <font>
      <sz val="10"/>
      <color indexed="12"/>
      <name val="游ゴシック"/>
      <family val="3"/>
      <charset val="128"/>
    </font>
    <font>
      <sz val="12"/>
      <name val="游ゴシック"/>
      <family val="3"/>
      <charset val="128"/>
    </font>
    <font>
      <sz val="9"/>
      <name val="游ゴシック"/>
      <family val="3"/>
      <charset val="128"/>
    </font>
    <font>
      <sz val="10.5"/>
      <color rgb="FF0000FF"/>
      <name val="游ゴシック"/>
      <family val="3"/>
      <charset val="128"/>
    </font>
    <font>
      <sz val="11"/>
      <color rgb="FF0000FF"/>
      <name val="游ゴシック"/>
      <family val="3"/>
      <charset val="128"/>
    </font>
    <font>
      <sz val="10.5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/>
    </xf>
    <xf numFmtId="38" fontId="5" fillId="0" borderId="0" xfId="1" applyFont="1"/>
    <xf numFmtId="38" fontId="5" fillId="0" borderId="0" xfId="1" applyFont="1" applyAlignment="1">
      <alignment horizontal="center"/>
    </xf>
    <xf numFmtId="0" fontId="5" fillId="0" borderId="0" xfId="0" applyFont="1" applyAlignment="1">
      <alignment vertical="center"/>
    </xf>
    <xf numFmtId="38" fontId="7" fillId="0" borderId="0" xfId="1" applyFont="1" applyAlignment="1">
      <alignment horizontal="center"/>
    </xf>
    <xf numFmtId="38" fontId="7" fillId="0" borderId="0" xfId="1" applyFont="1"/>
    <xf numFmtId="38" fontId="7" fillId="0" borderId="0" xfId="1" applyFont="1" applyBorder="1"/>
    <xf numFmtId="38" fontId="9" fillId="0" borderId="0" xfId="1" applyFont="1" applyBorder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38" fontId="7" fillId="0" borderId="1" xfId="1" applyFont="1" applyBorder="1"/>
    <xf numFmtId="0" fontId="7" fillId="0" borderId="4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/>
    </xf>
    <xf numFmtId="0" fontId="8" fillId="0" borderId="0" xfId="0" applyFont="1" applyAlignment="1">
      <alignment vertical="center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/>
    </xf>
    <xf numFmtId="0" fontId="7" fillId="0" borderId="0" xfId="0" applyFont="1" applyAlignment="1">
      <alignment vertical="center"/>
    </xf>
    <xf numFmtId="38" fontId="7" fillId="0" borderId="0" xfId="1" applyFont="1" applyAlignment="1">
      <alignment vertical="center"/>
    </xf>
    <xf numFmtId="38" fontId="7" fillId="0" borderId="0" xfId="1" applyFont="1" applyAlignment="1">
      <alignment horizontal="center" vertical="center"/>
    </xf>
    <xf numFmtId="38" fontId="11" fillId="0" borderId="0" xfId="1" applyFont="1" applyBorder="1" applyAlignment="1">
      <alignment horizontal="center" vertical="top"/>
    </xf>
    <xf numFmtId="0" fontId="11" fillId="0" borderId="0" xfId="0" applyFont="1" applyAlignment="1">
      <alignment horizontal="right" vertical="center"/>
    </xf>
    <xf numFmtId="38" fontId="7" fillId="0" borderId="0" xfId="1" applyFont="1" applyBorder="1" applyAlignment="1">
      <alignment horizontal="center"/>
    </xf>
    <xf numFmtId="38" fontId="7" fillId="0" borderId="2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8" fontId="7" fillId="0" borderId="2" xfId="1" applyFont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3" xfId="1" applyFont="1" applyFill="1" applyBorder="1" applyAlignment="1">
      <alignment horizontal="center" vertical="center" shrinkToFit="1"/>
    </xf>
    <xf numFmtId="0" fontId="7" fillId="0" borderId="0" xfId="0" applyFont="1" applyAlignment="1"/>
    <xf numFmtId="0" fontId="8" fillId="0" borderId="0" xfId="0" applyFont="1" applyFill="1" applyBorder="1" applyAlignment="1">
      <alignment horizontal="center" vertical="center" shrinkToFit="1"/>
    </xf>
    <xf numFmtId="3" fontId="7" fillId="0" borderId="0" xfId="0" applyNumberFormat="1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horizontal="center" vertical="center" shrinkToFit="1"/>
    </xf>
    <xf numFmtId="38" fontId="7" fillId="0" borderId="0" xfId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/>
    <xf numFmtId="0" fontId="8" fillId="0" borderId="0" xfId="0" applyFont="1"/>
    <xf numFmtId="38" fontId="8" fillId="0" borderId="0" xfId="1" applyFont="1"/>
    <xf numFmtId="38" fontId="8" fillId="0" borderId="0" xfId="1" applyFont="1" applyAlignment="1">
      <alignment horizontal="center"/>
    </xf>
    <xf numFmtId="38" fontId="12" fillId="0" borderId="0" xfId="1" applyFont="1"/>
    <xf numFmtId="38" fontId="7" fillId="0" borderId="0" xfId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31" fontId="12" fillId="4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/>
    </xf>
    <xf numFmtId="38" fontId="7" fillId="0" borderId="3" xfId="1" applyFont="1" applyBorder="1" applyAlignment="1">
      <alignment horizontal="center" vertical="center"/>
    </xf>
    <xf numFmtId="38" fontId="7" fillId="0" borderId="30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8" fontId="7" fillId="0" borderId="10" xfId="1" applyFont="1" applyBorder="1" applyAlignment="1">
      <alignment horizontal="center" vertical="center"/>
    </xf>
    <xf numFmtId="0" fontId="7" fillId="0" borderId="11" xfId="0" applyFont="1" applyBorder="1" applyAlignment="1"/>
    <xf numFmtId="0" fontId="7" fillId="0" borderId="12" xfId="0" applyFont="1" applyBorder="1" applyAlignment="1"/>
    <xf numFmtId="38" fontId="7" fillId="0" borderId="11" xfId="1" applyFont="1" applyBorder="1" applyAlignment="1">
      <alignment horizontal="center" vertical="center"/>
    </xf>
    <xf numFmtId="38" fontId="7" fillId="2" borderId="10" xfId="1" applyFont="1" applyFill="1" applyBorder="1" applyAlignment="1">
      <alignment horizontal="center" vertical="center"/>
    </xf>
    <xf numFmtId="0" fontId="7" fillId="2" borderId="11" xfId="0" applyFont="1" applyFill="1" applyBorder="1" applyAlignment="1"/>
    <xf numFmtId="0" fontId="7" fillId="2" borderId="12" xfId="0" applyFont="1" applyFill="1" applyBorder="1" applyAlignment="1"/>
    <xf numFmtId="38" fontId="7" fillId="3" borderId="10" xfId="1" applyFont="1" applyFill="1" applyBorder="1" applyAlignment="1">
      <alignment horizontal="center" vertical="center"/>
    </xf>
    <xf numFmtId="0" fontId="7" fillId="3" borderId="11" xfId="0" applyFont="1" applyFill="1" applyBorder="1" applyAlignment="1"/>
    <xf numFmtId="0" fontId="7" fillId="3" borderId="12" xfId="0" applyFont="1" applyFill="1" applyBorder="1" applyAlignment="1"/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76" fontId="12" fillId="0" borderId="6" xfId="1" applyNumberFormat="1" applyFont="1" applyBorder="1" applyAlignment="1">
      <alignment horizontal="center" vertical="center"/>
    </xf>
    <xf numFmtId="176" fontId="12" fillId="0" borderId="0" xfId="1" applyNumberFormat="1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/>
    </xf>
    <xf numFmtId="176" fontId="13" fillId="0" borderId="7" xfId="0" applyNumberFormat="1" applyFont="1" applyBorder="1" applyAlignment="1">
      <alignment horizontal="center"/>
    </xf>
    <xf numFmtId="38" fontId="10" fillId="0" borderId="6" xfId="1" applyFont="1" applyBorder="1" applyAlignment="1">
      <alignment horizontal="center" vertical="center"/>
    </xf>
    <xf numFmtId="0" fontId="10" fillId="0" borderId="7" xfId="0" applyFont="1" applyBorder="1" applyAlignment="1"/>
    <xf numFmtId="0" fontId="10" fillId="0" borderId="6" xfId="0" applyFont="1" applyBorder="1" applyAlignment="1"/>
    <xf numFmtId="176" fontId="14" fillId="0" borderId="6" xfId="1" applyNumberFormat="1" applyFont="1" applyBorder="1" applyAlignment="1">
      <alignment horizontal="center" vertical="center"/>
    </xf>
    <xf numFmtId="176" fontId="14" fillId="0" borderId="0" xfId="1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/>
    </xf>
    <xf numFmtId="176" fontId="15" fillId="0" borderId="7" xfId="0" applyNumberFormat="1" applyFont="1" applyBorder="1" applyAlignment="1">
      <alignment horizontal="center"/>
    </xf>
    <xf numFmtId="176" fontId="7" fillId="0" borderId="6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/>
    </xf>
    <xf numFmtId="176" fontId="8" fillId="0" borderId="7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12" fillId="0" borderId="16" xfId="1" applyNumberFormat="1" applyFont="1" applyBorder="1" applyAlignment="1">
      <alignment horizontal="center" vertical="center"/>
    </xf>
    <xf numFmtId="176" fontId="12" fillId="0" borderId="3" xfId="1" applyNumberFormat="1" applyFont="1" applyBorder="1" applyAlignment="1">
      <alignment horizontal="center" vertical="center"/>
    </xf>
    <xf numFmtId="176" fontId="13" fillId="0" borderId="3" xfId="0" applyNumberFormat="1" applyFont="1" applyBorder="1" applyAlignment="1">
      <alignment horizontal="center"/>
    </xf>
    <xf numFmtId="176" fontId="13" fillId="0" borderId="17" xfId="0" applyNumberFormat="1" applyFont="1" applyBorder="1" applyAlignment="1">
      <alignment horizontal="center"/>
    </xf>
    <xf numFmtId="176" fontId="14" fillId="0" borderId="16" xfId="1" applyNumberFormat="1" applyFont="1" applyBorder="1" applyAlignment="1">
      <alignment horizontal="center" vertical="center"/>
    </xf>
    <xf numFmtId="176" fontId="14" fillId="0" borderId="3" xfId="1" applyNumberFormat="1" applyFont="1" applyBorder="1" applyAlignment="1">
      <alignment horizontal="center" vertical="center"/>
    </xf>
    <xf numFmtId="176" fontId="15" fillId="0" borderId="3" xfId="0" applyNumberFormat="1" applyFont="1" applyBorder="1" applyAlignment="1">
      <alignment horizontal="center"/>
    </xf>
    <xf numFmtId="176" fontId="15" fillId="0" borderId="17" xfId="0" applyNumberFormat="1" applyFont="1" applyBorder="1" applyAlignment="1">
      <alignment horizontal="center"/>
    </xf>
    <xf numFmtId="176" fontId="7" fillId="0" borderId="16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176" fontId="8" fillId="0" borderId="3" xfId="0" applyNumberFormat="1" applyFont="1" applyBorder="1" applyAlignment="1">
      <alignment horizontal="center"/>
    </xf>
    <xf numFmtId="176" fontId="8" fillId="0" borderId="17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2" fillId="0" borderId="10" xfId="1" applyNumberFormat="1" applyFont="1" applyBorder="1" applyAlignment="1">
      <alignment horizontal="center" vertical="center"/>
    </xf>
    <xf numFmtId="176" fontId="12" fillId="0" borderId="11" xfId="1" applyNumberFormat="1" applyFont="1" applyBorder="1" applyAlignment="1">
      <alignment horizontal="center" vertical="center"/>
    </xf>
    <xf numFmtId="176" fontId="13" fillId="0" borderId="11" xfId="0" applyNumberFormat="1" applyFont="1" applyBorder="1" applyAlignment="1">
      <alignment horizontal="center"/>
    </xf>
    <xf numFmtId="176" fontId="13" fillId="0" borderId="12" xfId="0" applyNumberFormat="1" applyFont="1" applyBorder="1" applyAlignment="1">
      <alignment horizontal="center"/>
    </xf>
    <xf numFmtId="176" fontId="14" fillId="0" borderId="10" xfId="1" applyNumberFormat="1" applyFont="1" applyBorder="1" applyAlignment="1">
      <alignment horizontal="center" vertical="center"/>
    </xf>
    <xf numFmtId="176" fontId="14" fillId="0" borderId="11" xfId="1" applyNumberFormat="1" applyFont="1" applyBorder="1" applyAlignment="1">
      <alignment horizontal="center" vertical="center"/>
    </xf>
    <xf numFmtId="176" fontId="15" fillId="0" borderId="11" xfId="0" applyNumberFormat="1" applyFont="1" applyBorder="1" applyAlignment="1">
      <alignment horizontal="center"/>
    </xf>
    <xf numFmtId="176" fontId="15" fillId="0" borderId="12" xfId="0" applyNumberFormat="1" applyFont="1" applyBorder="1" applyAlignment="1">
      <alignment horizontal="center"/>
    </xf>
    <xf numFmtId="176" fontId="7" fillId="0" borderId="10" xfId="1" applyNumberFormat="1" applyFont="1" applyBorder="1" applyAlignment="1">
      <alignment horizontal="center" vertical="center"/>
    </xf>
    <xf numFmtId="176" fontId="7" fillId="0" borderId="11" xfId="1" applyNumberFormat="1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/>
    </xf>
    <xf numFmtId="176" fontId="8" fillId="0" borderId="12" xfId="0" applyNumberFormat="1" applyFont="1" applyBorder="1" applyAlignment="1">
      <alignment horizontal="center"/>
    </xf>
    <xf numFmtId="38" fontId="7" fillId="0" borderId="4" xfId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22" xfId="1" applyFont="1" applyBorder="1" applyAlignment="1">
      <alignment horizontal="center" vertical="center"/>
    </xf>
    <xf numFmtId="38" fontId="7" fillId="2" borderId="22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38" fontId="11" fillId="0" borderId="26" xfId="1" applyFont="1" applyBorder="1" applyAlignment="1">
      <alignment horizontal="right" vertical="top"/>
    </xf>
    <xf numFmtId="0" fontId="8" fillId="0" borderId="27" xfId="0" applyFont="1" applyBorder="1" applyAlignment="1">
      <alignment horizontal="right" vertical="top"/>
    </xf>
    <xf numFmtId="38" fontId="11" fillId="0" borderId="24" xfId="1" applyFont="1" applyBorder="1" applyAlignment="1">
      <alignment horizontal="right" vertical="top"/>
    </xf>
    <xf numFmtId="0" fontId="8" fillId="0" borderId="24" xfId="0" applyFont="1" applyBorder="1" applyAlignment="1">
      <alignment horizontal="right" vertical="top"/>
    </xf>
    <xf numFmtId="38" fontId="11" fillId="0" borderId="4" xfId="1" applyFont="1" applyBorder="1" applyAlignment="1">
      <alignment horizontal="right" vertical="top"/>
    </xf>
    <xf numFmtId="0" fontId="8" fillId="0" borderId="5" xfId="0" applyFont="1" applyBorder="1" applyAlignment="1">
      <alignment horizontal="right" vertical="top"/>
    </xf>
    <xf numFmtId="0" fontId="7" fillId="0" borderId="23" xfId="0" applyFont="1" applyBorder="1" applyAlignment="1"/>
    <xf numFmtId="0" fontId="8" fillId="0" borderId="0" xfId="0" applyFont="1" applyBorder="1" applyAlignment="1"/>
    <xf numFmtId="38" fontId="7" fillId="0" borderId="29" xfId="1" applyFont="1" applyBorder="1" applyAlignment="1"/>
    <xf numFmtId="38" fontId="7" fillId="0" borderId="30" xfId="1" applyFont="1" applyBorder="1" applyAlignment="1"/>
    <xf numFmtId="38" fontId="7" fillId="0" borderId="0" xfId="1" applyFont="1" applyBorder="1" applyAlignment="1"/>
    <xf numFmtId="0" fontId="8" fillId="0" borderId="7" xfId="0" applyFont="1" applyBorder="1" applyAlignment="1"/>
    <xf numFmtId="38" fontId="7" fillId="0" borderId="6" xfId="1" applyFont="1" applyFill="1" applyBorder="1" applyAlignment="1">
      <alignment vertical="center"/>
    </xf>
    <xf numFmtId="38" fontId="7" fillId="0" borderId="0" xfId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38" fontId="7" fillId="0" borderId="23" xfId="1" applyFont="1" applyFill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38" fontId="7" fillId="0" borderId="6" xfId="1" applyFont="1" applyFill="1" applyBorder="1" applyAlignment="1">
      <alignment vertical="center" shrinkToFit="1"/>
    </xf>
    <xf numFmtId="38" fontId="7" fillId="0" borderId="0" xfId="1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38" fontId="7" fillId="0" borderId="23" xfId="1" applyFont="1" applyFill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38" fontId="11" fillId="0" borderId="6" xfId="1" applyFont="1" applyBorder="1" applyAlignment="1">
      <alignment horizontal="right" vertical="top"/>
    </xf>
    <xf numFmtId="38" fontId="11" fillId="0" borderId="0" xfId="1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38" fontId="11" fillId="0" borderId="23" xfId="1" applyFont="1" applyBorder="1" applyAlignment="1">
      <alignment horizontal="right" vertical="top"/>
    </xf>
    <xf numFmtId="0" fontId="8" fillId="0" borderId="28" xfId="0" applyFont="1" applyBorder="1" applyAlignment="1">
      <alignment horizontal="right" vertical="top"/>
    </xf>
    <xf numFmtId="0" fontId="8" fillId="0" borderId="7" xfId="0" applyFont="1" applyBorder="1" applyAlignment="1">
      <alignment horizontal="right" vertical="top"/>
    </xf>
    <xf numFmtId="38" fontId="7" fillId="0" borderId="20" xfId="1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38" fontId="7" fillId="0" borderId="19" xfId="1" applyFont="1" applyFill="1" applyBorder="1" applyAlignment="1">
      <alignment vertical="center" shrinkToFit="1"/>
    </xf>
    <xf numFmtId="38" fontId="7" fillId="0" borderId="2" xfId="1" applyFont="1" applyFill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38" fontId="7" fillId="0" borderId="20" xfId="1" applyFont="1" applyFill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21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19" xfId="1" applyFont="1" applyFill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7" fillId="0" borderId="16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38" fontId="7" fillId="0" borderId="16" xfId="1" applyFont="1" applyFill="1" applyBorder="1" applyAlignment="1">
      <alignment vertical="center"/>
    </xf>
    <xf numFmtId="38" fontId="7" fillId="0" borderId="3" xfId="1" applyFont="1" applyFill="1" applyBorder="1" applyAlignment="1">
      <alignment vertical="center"/>
    </xf>
    <xf numFmtId="38" fontId="7" fillId="0" borderId="22" xfId="1" applyFont="1" applyFill="1" applyBorder="1" applyAlignment="1">
      <alignment vertical="center"/>
    </xf>
    <xf numFmtId="0" fontId="8" fillId="0" borderId="25" xfId="0" applyFont="1" applyBorder="1" applyAlignment="1">
      <alignment vertical="center"/>
    </xf>
    <xf numFmtId="38" fontId="7" fillId="0" borderId="16" xfId="1" applyFont="1" applyFill="1" applyBorder="1" applyAlignment="1">
      <alignment vertical="center" shrinkToFit="1"/>
    </xf>
    <xf numFmtId="38" fontId="7" fillId="0" borderId="3" xfId="1" applyFont="1" applyFill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38" fontId="7" fillId="0" borderId="22" xfId="1" applyFont="1" applyFill="1" applyBorder="1" applyAlignment="1">
      <alignment vertical="center" shrinkToFit="1"/>
    </xf>
    <xf numFmtId="0" fontId="8" fillId="0" borderId="25" xfId="0" applyFont="1" applyBorder="1" applyAlignment="1">
      <alignment vertical="center" shrinkToFit="1"/>
    </xf>
    <xf numFmtId="0" fontId="7" fillId="0" borderId="29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38" fontId="7" fillId="0" borderId="29" xfId="1" applyFont="1" applyFill="1" applyBorder="1" applyAlignment="1">
      <alignment vertical="center"/>
    </xf>
    <xf numFmtId="38" fontId="7" fillId="0" borderId="30" xfId="1" applyFont="1" applyFill="1" applyBorder="1" applyAlignment="1">
      <alignment vertical="center"/>
    </xf>
    <xf numFmtId="38" fontId="7" fillId="0" borderId="37" xfId="1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38" fontId="7" fillId="0" borderId="29" xfId="1" applyFont="1" applyFill="1" applyBorder="1" applyAlignment="1">
      <alignment vertical="center" shrinkToFit="1"/>
    </xf>
    <xf numFmtId="38" fontId="7" fillId="0" borderId="30" xfId="1" applyFont="1" applyFill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38" fontId="7" fillId="0" borderId="37" xfId="1" applyFont="1" applyFill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3" fontId="7" fillId="0" borderId="20" xfId="0" applyNumberFormat="1" applyFont="1" applyBorder="1" applyAlignment="1">
      <alignment vertical="center" shrinkToFit="1"/>
    </xf>
    <xf numFmtId="38" fontId="7" fillId="0" borderId="19" xfId="1" applyFont="1" applyBorder="1" applyAlignment="1">
      <alignment vertical="center" shrinkToFit="1"/>
    </xf>
    <xf numFmtId="38" fontId="7" fillId="0" borderId="2" xfId="1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7" fillId="0" borderId="19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7" fillId="0" borderId="34" xfId="1" applyFont="1" applyFill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3" fontId="7" fillId="0" borderId="20" xfId="0" applyNumberFormat="1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38" fontId="7" fillId="0" borderId="2" xfId="1" applyFont="1" applyFill="1" applyBorder="1" applyAlignment="1">
      <alignment horizontal="center" vertical="center" shrinkToFit="1"/>
    </xf>
    <xf numFmtId="38" fontId="7" fillId="0" borderId="36" xfId="1" applyFont="1" applyFill="1" applyBorder="1" applyAlignment="1">
      <alignment vertical="center" shrinkToFit="1"/>
    </xf>
    <xf numFmtId="0" fontId="8" fillId="0" borderId="34" xfId="0" applyFont="1" applyFill="1" applyBorder="1" applyAlignment="1">
      <alignment vertical="center" shrinkToFit="1"/>
    </xf>
    <xf numFmtId="0" fontId="8" fillId="0" borderId="35" xfId="0" applyFont="1" applyFill="1" applyBorder="1" applyAlignment="1">
      <alignment vertical="center" shrinkToFit="1"/>
    </xf>
    <xf numFmtId="38" fontId="7" fillId="0" borderId="2" xfId="1" applyFont="1" applyBorder="1" applyAlignment="1">
      <alignment horizontal="center" vertical="center" shrinkToFit="1"/>
    </xf>
    <xf numFmtId="0" fontId="8" fillId="0" borderId="35" xfId="0" applyFont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 shrinkToFit="1"/>
    </xf>
    <xf numFmtId="3" fontId="7" fillId="0" borderId="22" xfId="0" applyNumberFormat="1" applyFont="1" applyFill="1" applyBorder="1" applyAlignment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3" xfId="0" applyFont="1" applyFill="1" applyBorder="1" applyAlignment="1">
      <alignment vertical="center" shrinkToFit="1"/>
    </xf>
    <xf numFmtId="38" fontId="7" fillId="0" borderId="3" xfId="1" applyFont="1" applyFill="1" applyBorder="1" applyAlignment="1">
      <alignment horizontal="center" vertical="center" shrinkToFit="1"/>
    </xf>
    <xf numFmtId="38" fontId="7" fillId="0" borderId="33" xfId="1" applyFont="1" applyFill="1" applyBorder="1" applyAlignment="1">
      <alignment vertical="center" shrinkToFit="1"/>
    </xf>
    <xf numFmtId="38" fontId="7" fillId="0" borderId="31" xfId="1" applyFont="1" applyFill="1" applyBorder="1" applyAlignment="1">
      <alignment vertical="center" shrinkToFit="1"/>
    </xf>
    <xf numFmtId="0" fontId="8" fillId="0" borderId="31" xfId="0" applyFont="1" applyFill="1" applyBorder="1" applyAlignment="1">
      <alignment vertical="center" shrinkToFit="1"/>
    </xf>
    <xf numFmtId="0" fontId="8" fillId="0" borderId="32" xfId="0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6"/>
  <sheetViews>
    <sheetView tabSelected="1" zoomScaleNormal="100" workbookViewId="0">
      <selection activeCell="S4" sqref="S4"/>
    </sheetView>
  </sheetViews>
  <sheetFormatPr defaultRowHeight="13.2"/>
  <cols>
    <col min="1" max="2" width="2.6640625" style="4" customWidth="1"/>
    <col min="3" max="3" width="2.6640625" style="3" customWidth="1"/>
    <col min="4" max="4" width="3" style="3" customWidth="1"/>
    <col min="5" max="12" width="2.6640625" style="5" customWidth="1"/>
    <col min="13" max="14" width="2.6640625" style="6" customWidth="1"/>
    <col min="15" max="23" width="2.6640625" style="5" customWidth="1"/>
    <col min="24" max="24" width="2.44140625" style="5" customWidth="1"/>
    <col min="25" max="34" width="2.6640625" style="5" customWidth="1"/>
    <col min="35" max="35" width="2.44140625" style="5" customWidth="1"/>
    <col min="36" max="39" width="2.6640625" style="5" customWidth="1"/>
    <col min="40" max="40" width="3" style="5" customWidth="1"/>
    <col min="41" max="45" width="2.6640625" style="5" customWidth="1"/>
    <col min="46" max="46" width="2.44140625" style="5" customWidth="1"/>
    <col min="47" max="49" width="2.6640625" style="5" customWidth="1"/>
    <col min="50" max="50" width="2.6640625" customWidth="1"/>
  </cols>
  <sheetData>
    <row r="1" spans="1:49" s="3" customFormat="1" ht="20.25" customHeight="1">
      <c r="A1" s="52" t="s">
        <v>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7"/>
      <c r="AV1" s="47"/>
      <c r="AW1" s="47"/>
    </row>
    <row r="2" spans="1:49" s="3" customFormat="1" ht="9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s="3" customFormat="1" ht="17.25" customHeight="1">
      <c r="A3" s="48" t="s">
        <v>34</v>
      </c>
      <c r="B3" s="49"/>
      <c r="C3" s="49"/>
      <c r="D3" s="49"/>
      <c r="E3" s="49"/>
      <c r="F3" s="49"/>
      <c r="G3" s="49"/>
      <c r="H3" s="45" t="s">
        <v>35</v>
      </c>
      <c r="I3" s="9"/>
      <c r="J3" s="9"/>
      <c r="K3" s="8"/>
      <c r="L3" s="8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1"/>
      <c r="AA3" s="11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9"/>
      <c r="AN3" s="9"/>
      <c r="AO3" s="9"/>
      <c r="AP3" s="46"/>
      <c r="AQ3" s="33"/>
      <c r="AR3" s="33"/>
      <c r="AS3" s="33"/>
      <c r="AT3" s="46" t="s">
        <v>33</v>
      </c>
      <c r="AU3" s="33"/>
      <c r="AV3" s="33"/>
      <c r="AW3" s="33"/>
    </row>
    <row r="4" spans="1:49" s="3" customFormat="1" ht="9" customHeight="1">
      <c r="A4" s="12"/>
      <c r="B4" s="12"/>
      <c r="C4" s="13"/>
      <c r="D4" s="13"/>
      <c r="E4" s="9"/>
      <c r="F4" s="9"/>
      <c r="G4" s="9"/>
      <c r="H4" s="9"/>
      <c r="I4" s="9"/>
      <c r="J4" s="9"/>
      <c r="K4" s="9"/>
      <c r="L4" s="9"/>
      <c r="M4" s="8"/>
      <c r="N4" s="8"/>
      <c r="O4" s="14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</row>
    <row r="5" spans="1:49" s="7" customFormat="1" ht="17.25" customHeight="1">
      <c r="A5" s="15" t="s">
        <v>22</v>
      </c>
      <c r="B5" s="16"/>
      <c r="C5" s="13"/>
      <c r="D5" s="56"/>
      <c r="E5" s="57"/>
      <c r="F5" s="57"/>
      <c r="G5" s="57"/>
      <c r="H5" s="57"/>
      <c r="I5" s="58"/>
      <c r="J5" s="9"/>
      <c r="K5" s="9"/>
      <c r="L5" s="59" t="s">
        <v>29</v>
      </c>
      <c r="M5" s="60"/>
      <c r="N5" s="60"/>
      <c r="O5" s="60"/>
      <c r="P5" s="60"/>
      <c r="Q5" s="61"/>
      <c r="R5" s="9"/>
      <c r="S5" s="9"/>
      <c r="T5" s="59" t="s">
        <v>30</v>
      </c>
      <c r="U5" s="62"/>
      <c r="V5" s="62"/>
      <c r="W5" s="62"/>
      <c r="X5" s="62"/>
      <c r="Y5" s="61"/>
      <c r="Z5" s="9"/>
      <c r="AA5" s="9"/>
      <c r="AB5" s="63" t="s">
        <v>31</v>
      </c>
      <c r="AC5" s="64"/>
      <c r="AD5" s="64"/>
      <c r="AE5" s="64"/>
      <c r="AF5" s="64"/>
      <c r="AG5" s="65"/>
      <c r="AH5" s="9"/>
      <c r="AI5" s="9"/>
      <c r="AJ5" s="66" t="s">
        <v>32</v>
      </c>
      <c r="AK5" s="67"/>
      <c r="AL5" s="67"/>
      <c r="AM5" s="67"/>
      <c r="AN5" s="67"/>
      <c r="AO5" s="68"/>
      <c r="AP5" s="9"/>
      <c r="AQ5" s="9"/>
      <c r="AR5" s="17"/>
      <c r="AS5" s="17"/>
      <c r="AT5" s="17"/>
      <c r="AU5" s="17"/>
      <c r="AV5" s="17"/>
      <c r="AW5" s="17"/>
    </row>
    <row r="6" spans="1:49" s="7" customFormat="1" ht="17.25" customHeight="1">
      <c r="A6" s="18" t="s">
        <v>23</v>
      </c>
      <c r="B6" s="19"/>
      <c r="C6" s="13"/>
      <c r="D6" s="69" t="s">
        <v>19</v>
      </c>
      <c r="E6" s="70"/>
      <c r="F6" s="70"/>
      <c r="G6" s="70"/>
      <c r="H6" s="70"/>
      <c r="I6" s="71"/>
      <c r="J6" s="10"/>
      <c r="K6" s="10"/>
      <c r="L6" s="72">
        <v>5.0010000000000003</v>
      </c>
      <c r="M6" s="73"/>
      <c r="N6" s="73"/>
      <c r="O6" s="74"/>
      <c r="P6" s="74"/>
      <c r="Q6" s="75"/>
      <c r="R6" s="76" t="s">
        <v>26</v>
      </c>
      <c r="S6" s="77"/>
      <c r="T6" s="72">
        <v>7.1999999999999995E-2</v>
      </c>
      <c r="U6" s="73"/>
      <c r="V6" s="73"/>
      <c r="W6" s="74"/>
      <c r="X6" s="74"/>
      <c r="Y6" s="75"/>
      <c r="Z6" s="76" t="s">
        <v>27</v>
      </c>
      <c r="AA6" s="77"/>
      <c r="AB6" s="79">
        <f>L6+T6</f>
        <v>5.0730000000000004</v>
      </c>
      <c r="AC6" s="80"/>
      <c r="AD6" s="80"/>
      <c r="AE6" s="81"/>
      <c r="AF6" s="81"/>
      <c r="AG6" s="82"/>
      <c r="AH6" s="10"/>
      <c r="AI6" s="10"/>
      <c r="AJ6" s="83">
        <v>1.0249999999999999</v>
      </c>
      <c r="AK6" s="84"/>
      <c r="AL6" s="84"/>
      <c r="AM6" s="85"/>
      <c r="AN6" s="85"/>
      <c r="AO6" s="86"/>
      <c r="AP6" s="10"/>
      <c r="AQ6" s="10"/>
      <c r="AR6" s="17"/>
      <c r="AS6" s="17"/>
      <c r="AT6" s="17"/>
      <c r="AU6" s="17"/>
      <c r="AV6" s="17"/>
      <c r="AW6" s="17"/>
    </row>
    <row r="7" spans="1:49" s="7" customFormat="1" ht="17.25" customHeight="1">
      <c r="A7" s="18" t="s">
        <v>24</v>
      </c>
      <c r="B7" s="19"/>
      <c r="C7" s="13"/>
      <c r="D7" s="87" t="s">
        <v>18</v>
      </c>
      <c r="E7" s="88"/>
      <c r="F7" s="88"/>
      <c r="G7" s="88"/>
      <c r="H7" s="88"/>
      <c r="I7" s="89"/>
      <c r="J7" s="10"/>
      <c r="K7" s="10"/>
      <c r="L7" s="90">
        <v>3.9689999999999999</v>
      </c>
      <c r="M7" s="91"/>
      <c r="N7" s="91"/>
      <c r="O7" s="92"/>
      <c r="P7" s="92"/>
      <c r="Q7" s="93"/>
      <c r="R7" s="78"/>
      <c r="S7" s="77"/>
      <c r="T7" s="90">
        <v>5.8000000000000003E-2</v>
      </c>
      <c r="U7" s="91"/>
      <c r="V7" s="91"/>
      <c r="W7" s="92"/>
      <c r="X7" s="92"/>
      <c r="Y7" s="93"/>
      <c r="Z7" s="78"/>
      <c r="AA7" s="77"/>
      <c r="AB7" s="94">
        <f>L7+T7</f>
        <v>4.0270000000000001</v>
      </c>
      <c r="AC7" s="95"/>
      <c r="AD7" s="95"/>
      <c r="AE7" s="96"/>
      <c r="AF7" s="96"/>
      <c r="AG7" s="97"/>
      <c r="AH7" s="10"/>
      <c r="AI7" s="10"/>
      <c r="AJ7" s="98">
        <v>1.0249999999999999</v>
      </c>
      <c r="AK7" s="99"/>
      <c r="AL7" s="99"/>
      <c r="AM7" s="100"/>
      <c r="AN7" s="100"/>
      <c r="AO7" s="101"/>
      <c r="AP7" s="10"/>
      <c r="AQ7" s="10"/>
      <c r="AR7" s="17"/>
      <c r="AS7" s="17"/>
      <c r="AT7" s="17"/>
      <c r="AU7" s="17"/>
      <c r="AV7" s="17"/>
      <c r="AW7" s="17"/>
    </row>
    <row r="8" spans="1:49" s="7" customFormat="1" ht="17.25" customHeight="1">
      <c r="A8" s="20" t="s">
        <v>25</v>
      </c>
      <c r="B8" s="21"/>
      <c r="C8" s="13"/>
      <c r="D8" s="102" t="s">
        <v>20</v>
      </c>
      <c r="E8" s="103"/>
      <c r="F8" s="103"/>
      <c r="G8" s="103"/>
      <c r="H8" s="103"/>
      <c r="I8" s="104"/>
      <c r="J8" s="10"/>
      <c r="K8" s="10"/>
      <c r="L8" s="105">
        <f>+L6+L7</f>
        <v>8.9700000000000006</v>
      </c>
      <c r="M8" s="106"/>
      <c r="N8" s="106"/>
      <c r="O8" s="107"/>
      <c r="P8" s="107"/>
      <c r="Q8" s="108"/>
      <c r="R8" s="10"/>
      <c r="S8" s="10"/>
      <c r="T8" s="105">
        <f>+T6+T7</f>
        <v>0.13</v>
      </c>
      <c r="U8" s="106"/>
      <c r="V8" s="106"/>
      <c r="W8" s="107"/>
      <c r="X8" s="107"/>
      <c r="Y8" s="108"/>
      <c r="Z8" s="10"/>
      <c r="AA8" s="10"/>
      <c r="AB8" s="109">
        <f>+AB6+AB7</f>
        <v>9.1000000000000014</v>
      </c>
      <c r="AC8" s="110"/>
      <c r="AD8" s="110"/>
      <c r="AE8" s="111"/>
      <c r="AF8" s="111"/>
      <c r="AG8" s="112"/>
      <c r="AH8" s="10"/>
      <c r="AI8" s="10"/>
      <c r="AJ8" s="113">
        <f>+AJ6+AJ7</f>
        <v>2.0499999999999998</v>
      </c>
      <c r="AK8" s="114"/>
      <c r="AL8" s="114"/>
      <c r="AM8" s="115"/>
      <c r="AN8" s="115"/>
      <c r="AO8" s="116"/>
      <c r="AP8" s="10"/>
      <c r="AQ8" s="10"/>
      <c r="AR8" s="17"/>
      <c r="AS8" s="17"/>
      <c r="AT8" s="17"/>
      <c r="AU8" s="17"/>
      <c r="AV8" s="17"/>
      <c r="AW8" s="17"/>
    </row>
    <row r="9" spans="1:49" s="7" customFormat="1" ht="9" customHeight="1">
      <c r="A9" s="12"/>
      <c r="B9" s="12"/>
      <c r="C9" s="13"/>
      <c r="D9" s="22"/>
      <c r="E9" s="23"/>
      <c r="F9" s="23"/>
      <c r="G9" s="23"/>
      <c r="H9" s="23"/>
      <c r="I9" s="23"/>
      <c r="J9" s="23"/>
      <c r="K9" s="23"/>
      <c r="L9" s="23"/>
      <c r="M9" s="24"/>
      <c r="N9" s="24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</row>
    <row r="10" spans="1:49" s="7" customFormat="1" ht="15.75" customHeight="1">
      <c r="A10" s="117" t="s">
        <v>3</v>
      </c>
      <c r="B10" s="118"/>
      <c r="C10" s="118"/>
      <c r="D10" s="118"/>
      <c r="E10" s="117" t="s">
        <v>4</v>
      </c>
      <c r="F10" s="121"/>
      <c r="G10" s="121"/>
      <c r="H10" s="121"/>
      <c r="I10" s="121"/>
      <c r="J10" s="121"/>
      <c r="K10" s="121"/>
      <c r="L10" s="121"/>
      <c r="M10" s="122"/>
      <c r="N10" s="117" t="s">
        <v>17</v>
      </c>
      <c r="O10" s="121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22"/>
      <c r="AU10" s="17"/>
      <c r="AV10" s="17"/>
      <c r="AW10" s="17"/>
    </row>
    <row r="11" spans="1:49" s="7" customFormat="1" ht="15.75" customHeight="1">
      <c r="A11" s="119"/>
      <c r="B11" s="120"/>
      <c r="C11" s="120"/>
      <c r="D11" s="120"/>
      <c r="E11" s="123"/>
      <c r="F11" s="124"/>
      <c r="G11" s="124"/>
      <c r="H11" s="124"/>
      <c r="I11" s="124"/>
      <c r="J11" s="124"/>
      <c r="K11" s="124"/>
      <c r="L11" s="124"/>
      <c r="M11" s="125"/>
      <c r="N11" s="117" t="s">
        <v>15</v>
      </c>
      <c r="O11" s="121"/>
      <c r="P11" s="118"/>
      <c r="Q11" s="118"/>
      <c r="R11" s="118"/>
      <c r="S11" s="118"/>
      <c r="T11" s="118"/>
      <c r="U11" s="118"/>
      <c r="V11" s="118"/>
      <c r="W11" s="118"/>
      <c r="X11" s="122"/>
      <c r="Y11" s="117" t="s">
        <v>2</v>
      </c>
      <c r="Z11" s="121"/>
      <c r="AA11" s="118"/>
      <c r="AB11" s="118"/>
      <c r="AC11" s="118"/>
      <c r="AD11" s="118"/>
      <c r="AE11" s="118"/>
      <c r="AF11" s="118"/>
      <c r="AG11" s="118"/>
      <c r="AH11" s="118"/>
      <c r="AI11" s="122"/>
      <c r="AJ11" s="117" t="s">
        <v>16</v>
      </c>
      <c r="AK11" s="121"/>
      <c r="AL11" s="118"/>
      <c r="AM11" s="118"/>
      <c r="AN11" s="118"/>
      <c r="AO11" s="118"/>
      <c r="AP11" s="118"/>
      <c r="AQ11" s="118"/>
      <c r="AR11" s="118"/>
      <c r="AS11" s="118"/>
      <c r="AT11" s="122"/>
      <c r="AU11" s="17"/>
      <c r="AV11" s="17"/>
      <c r="AW11" s="17"/>
    </row>
    <row r="12" spans="1:49" s="7" customFormat="1" ht="15.75" customHeight="1">
      <c r="A12" s="87" t="s">
        <v>5</v>
      </c>
      <c r="B12" s="129"/>
      <c r="C12" s="130" t="s">
        <v>6</v>
      </c>
      <c r="D12" s="129"/>
      <c r="E12" s="126"/>
      <c r="F12" s="127"/>
      <c r="G12" s="127"/>
      <c r="H12" s="127"/>
      <c r="I12" s="127"/>
      <c r="J12" s="127"/>
      <c r="K12" s="127"/>
      <c r="L12" s="127"/>
      <c r="M12" s="128"/>
      <c r="N12" s="131" t="s">
        <v>7</v>
      </c>
      <c r="O12" s="132"/>
      <c r="P12" s="129"/>
      <c r="Q12" s="133" t="s">
        <v>8</v>
      </c>
      <c r="R12" s="129"/>
      <c r="S12" s="134" t="s">
        <v>9</v>
      </c>
      <c r="T12" s="135"/>
      <c r="U12" s="136"/>
      <c r="V12" s="54" t="s">
        <v>10</v>
      </c>
      <c r="W12" s="54"/>
      <c r="X12" s="55"/>
      <c r="Y12" s="131" t="s">
        <v>7</v>
      </c>
      <c r="Z12" s="132"/>
      <c r="AA12" s="129"/>
      <c r="AB12" s="133" t="s">
        <v>8</v>
      </c>
      <c r="AC12" s="137"/>
      <c r="AD12" s="135" t="s">
        <v>9</v>
      </c>
      <c r="AE12" s="135"/>
      <c r="AF12" s="136"/>
      <c r="AG12" s="54" t="s">
        <v>10</v>
      </c>
      <c r="AH12" s="54"/>
      <c r="AI12" s="55"/>
      <c r="AJ12" s="131" t="s">
        <v>7</v>
      </c>
      <c r="AK12" s="132"/>
      <c r="AL12" s="129"/>
      <c r="AM12" s="133" t="s">
        <v>8</v>
      </c>
      <c r="AN12" s="137"/>
      <c r="AO12" s="135" t="s">
        <v>9</v>
      </c>
      <c r="AP12" s="135"/>
      <c r="AQ12" s="136"/>
      <c r="AR12" s="54" t="s">
        <v>10</v>
      </c>
      <c r="AS12" s="54"/>
      <c r="AT12" s="55"/>
      <c r="AU12" s="17"/>
      <c r="AV12" s="17"/>
      <c r="AW12" s="17"/>
    </row>
    <row r="13" spans="1:49" s="1" customFormat="1" ht="12.75" customHeight="1">
      <c r="A13" s="69">
        <v>1</v>
      </c>
      <c r="B13" s="161"/>
      <c r="C13" s="162" t="s">
        <v>11</v>
      </c>
      <c r="D13" s="163"/>
      <c r="E13" s="164" t="s">
        <v>13</v>
      </c>
      <c r="F13" s="165"/>
      <c r="G13" s="163"/>
      <c r="H13" s="163"/>
      <c r="I13" s="25"/>
      <c r="J13" s="165" t="s">
        <v>14</v>
      </c>
      <c r="K13" s="165"/>
      <c r="L13" s="166"/>
      <c r="M13" s="167"/>
      <c r="N13" s="164" t="s">
        <v>12</v>
      </c>
      <c r="O13" s="165"/>
      <c r="P13" s="163"/>
      <c r="Q13" s="168" t="s">
        <v>12</v>
      </c>
      <c r="R13" s="163"/>
      <c r="S13" s="168" t="s">
        <v>12</v>
      </c>
      <c r="T13" s="165"/>
      <c r="U13" s="169"/>
      <c r="V13" s="165" t="s">
        <v>12</v>
      </c>
      <c r="W13" s="165"/>
      <c r="X13" s="170"/>
      <c r="Y13" s="142" t="s">
        <v>12</v>
      </c>
      <c r="Z13" s="140"/>
      <c r="AA13" s="141"/>
      <c r="AB13" s="138" t="s">
        <v>12</v>
      </c>
      <c r="AC13" s="139"/>
      <c r="AD13" s="140" t="s">
        <v>12</v>
      </c>
      <c r="AE13" s="140"/>
      <c r="AF13" s="139"/>
      <c r="AG13" s="140" t="s">
        <v>12</v>
      </c>
      <c r="AH13" s="140"/>
      <c r="AI13" s="141"/>
      <c r="AJ13" s="142" t="s">
        <v>12</v>
      </c>
      <c r="AK13" s="140"/>
      <c r="AL13" s="141"/>
      <c r="AM13" s="138" t="s">
        <v>12</v>
      </c>
      <c r="AN13" s="139"/>
      <c r="AO13" s="140" t="s">
        <v>12</v>
      </c>
      <c r="AP13" s="140"/>
      <c r="AQ13" s="139"/>
      <c r="AR13" s="140" t="s">
        <v>12</v>
      </c>
      <c r="AS13" s="140"/>
      <c r="AT13" s="143"/>
      <c r="AU13" s="26"/>
      <c r="AV13" s="26"/>
      <c r="AW13" s="26"/>
    </row>
    <row r="14" spans="1:49" s="1" customFormat="1" ht="14.25" customHeight="1">
      <c r="A14" s="69"/>
      <c r="B14" s="161"/>
      <c r="C14" s="144">
        <v>58</v>
      </c>
      <c r="D14" s="145"/>
      <c r="E14" s="146"/>
      <c r="F14" s="147"/>
      <c r="G14" s="147"/>
      <c r="H14" s="147"/>
      <c r="I14" s="27" t="s">
        <v>0</v>
      </c>
      <c r="J14" s="148">
        <v>63000</v>
      </c>
      <c r="K14" s="148"/>
      <c r="L14" s="145"/>
      <c r="M14" s="149"/>
      <c r="N14" s="150">
        <f>AJ14-Y14</f>
        <v>2900</v>
      </c>
      <c r="O14" s="151"/>
      <c r="P14" s="152"/>
      <c r="Q14" s="153">
        <f>AM14-AB14</f>
        <v>41</v>
      </c>
      <c r="R14" s="152"/>
      <c r="S14" s="153">
        <f>AO14-AD14</f>
        <v>2941</v>
      </c>
      <c r="T14" s="151"/>
      <c r="U14" s="154"/>
      <c r="V14" s="151">
        <f>AR14-AG14</f>
        <v>595</v>
      </c>
      <c r="W14" s="151"/>
      <c r="X14" s="155"/>
      <c r="Y14" s="150">
        <f>ROUNDUP($C14*$L$7*10-0.5,0)</f>
        <v>2302</v>
      </c>
      <c r="Z14" s="151"/>
      <c r="AA14" s="152"/>
      <c r="AB14" s="153">
        <f>ROUNDUP($C14*$T$7*10-0.5,0)</f>
        <v>34</v>
      </c>
      <c r="AC14" s="154"/>
      <c r="AD14" s="151">
        <f>SUM(Y14:AB14)</f>
        <v>2336</v>
      </c>
      <c r="AE14" s="151"/>
      <c r="AF14" s="154"/>
      <c r="AG14" s="151">
        <f>ROUNDUP($C14*$AJ$7*10-0.5,0)</f>
        <v>594</v>
      </c>
      <c r="AH14" s="151"/>
      <c r="AI14" s="152"/>
      <c r="AJ14" s="156">
        <f>ROUNDDOWN($C14*$L$8*10,0)</f>
        <v>5202</v>
      </c>
      <c r="AK14" s="157"/>
      <c r="AL14" s="158"/>
      <c r="AM14" s="159">
        <f>ROUNDDOWN($C14*$T$8*10,0)</f>
        <v>75</v>
      </c>
      <c r="AN14" s="160"/>
      <c r="AO14" s="151">
        <f>+AJ14+AM14</f>
        <v>5277</v>
      </c>
      <c r="AP14" s="151"/>
      <c r="AQ14" s="154"/>
      <c r="AR14" s="151">
        <f>ROUNDDOWN($C14*$AJ$8*10,0)</f>
        <v>1189</v>
      </c>
      <c r="AS14" s="151"/>
      <c r="AT14" s="155"/>
      <c r="AU14" s="26"/>
      <c r="AV14" s="26"/>
      <c r="AW14" s="26"/>
    </row>
    <row r="15" spans="1:49" s="1" customFormat="1" ht="17.25" customHeight="1">
      <c r="A15" s="181">
        <v>2</v>
      </c>
      <c r="B15" s="182"/>
      <c r="C15" s="183">
        <v>68</v>
      </c>
      <c r="D15" s="174"/>
      <c r="E15" s="184">
        <f>J14</f>
        <v>63000</v>
      </c>
      <c r="F15" s="185"/>
      <c r="G15" s="174"/>
      <c r="H15" s="174"/>
      <c r="I15" s="28" t="s">
        <v>0</v>
      </c>
      <c r="J15" s="185">
        <v>73000</v>
      </c>
      <c r="K15" s="185"/>
      <c r="L15" s="174"/>
      <c r="M15" s="180"/>
      <c r="N15" s="186">
        <f>AJ15-Y15</f>
        <v>3400</v>
      </c>
      <c r="O15" s="173"/>
      <c r="P15" s="174"/>
      <c r="Q15" s="171">
        <f>AM15-AB15</f>
        <v>49</v>
      </c>
      <c r="R15" s="174"/>
      <c r="S15" s="171">
        <f>AO15-AD15</f>
        <v>3449</v>
      </c>
      <c r="T15" s="173"/>
      <c r="U15" s="172"/>
      <c r="V15" s="171">
        <f>AR15-AG15</f>
        <v>697</v>
      </c>
      <c r="W15" s="173"/>
      <c r="X15" s="180"/>
      <c r="Y15" s="186">
        <f t="shared" ref="Y15:Y63" si="0">ROUNDUP($C15*$L$7*10-0.5,0)</f>
        <v>2699</v>
      </c>
      <c r="Z15" s="173"/>
      <c r="AA15" s="174"/>
      <c r="AB15" s="171">
        <f t="shared" ref="AB15:AB63" si="1">ROUNDUP($C15*$T$7*10-0.5,0)</f>
        <v>39</v>
      </c>
      <c r="AC15" s="172"/>
      <c r="AD15" s="173">
        <f>SUM(Y15:AB15)</f>
        <v>2738</v>
      </c>
      <c r="AE15" s="173"/>
      <c r="AF15" s="172"/>
      <c r="AG15" s="173">
        <f t="shared" ref="AG15:AG63" si="2">ROUNDUP($C15*$AJ$7*10-0.5,0)</f>
        <v>697</v>
      </c>
      <c r="AH15" s="173"/>
      <c r="AI15" s="174"/>
      <c r="AJ15" s="175">
        <f t="shared" ref="AJ15:AJ63" si="3">ROUNDDOWN($C15*$L$8*10,0)</f>
        <v>6099</v>
      </c>
      <c r="AK15" s="176"/>
      <c r="AL15" s="177"/>
      <c r="AM15" s="178">
        <f t="shared" ref="AM15:AM63" si="4">ROUNDDOWN($C15*$T$8*10,0)</f>
        <v>88</v>
      </c>
      <c r="AN15" s="179"/>
      <c r="AO15" s="173">
        <f>+AJ15+AM15</f>
        <v>6187</v>
      </c>
      <c r="AP15" s="173"/>
      <c r="AQ15" s="172"/>
      <c r="AR15" s="173">
        <f t="shared" ref="AR15:AR63" si="5">ROUNDDOWN($C15*$AJ$8*10,0)</f>
        <v>1394</v>
      </c>
      <c r="AS15" s="173"/>
      <c r="AT15" s="180"/>
      <c r="AU15" s="26"/>
      <c r="AV15" s="26"/>
      <c r="AW15" s="26"/>
    </row>
    <row r="16" spans="1:49" s="1" customFormat="1" ht="17.25" customHeight="1">
      <c r="A16" s="181">
        <v>3</v>
      </c>
      <c r="B16" s="182"/>
      <c r="C16" s="183">
        <v>78</v>
      </c>
      <c r="D16" s="174"/>
      <c r="E16" s="184">
        <f>J15</f>
        <v>73000</v>
      </c>
      <c r="F16" s="185"/>
      <c r="G16" s="174"/>
      <c r="H16" s="174"/>
      <c r="I16" s="28" t="s">
        <v>0</v>
      </c>
      <c r="J16" s="185">
        <v>83000</v>
      </c>
      <c r="K16" s="185"/>
      <c r="L16" s="174"/>
      <c r="M16" s="180"/>
      <c r="N16" s="186">
        <f t="shared" ref="N16:N63" si="6">AJ16-Y16</f>
        <v>3900</v>
      </c>
      <c r="O16" s="173"/>
      <c r="P16" s="174"/>
      <c r="Q16" s="171">
        <f t="shared" ref="Q16:Q63" si="7">AM16-AB16</f>
        <v>56</v>
      </c>
      <c r="R16" s="174"/>
      <c r="S16" s="171">
        <f t="shared" ref="S16:S59" si="8">AO16-AD16</f>
        <v>3956</v>
      </c>
      <c r="T16" s="173"/>
      <c r="U16" s="172"/>
      <c r="V16" s="171">
        <f t="shared" ref="V16:V63" si="9">AR16-AG16</f>
        <v>800</v>
      </c>
      <c r="W16" s="173"/>
      <c r="X16" s="180"/>
      <c r="Y16" s="186">
        <f t="shared" si="0"/>
        <v>3096</v>
      </c>
      <c r="Z16" s="173"/>
      <c r="AA16" s="174"/>
      <c r="AB16" s="171">
        <f t="shared" si="1"/>
        <v>45</v>
      </c>
      <c r="AC16" s="172"/>
      <c r="AD16" s="173">
        <f t="shared" ref="AD16:AD36" si="10">SUM(Y16:AB16)</f>
        <v>3141</v>
      </c>
      <c r="AE16" s="173"/>
      <c r="AF16" s="172"/>
      <c r="AG16" s="173">
        <f t="shared" si="2"/>
        <v>799</v>
      </c>
      <c r="AH16" s="173"/>
      <c r="AI16" s="174"/>
      <c r="AJ16" s="175">
        <f t="shared" si="3"/>
        <v>6996</v>
      </c>
      <c r="AK16" s="176"/>
      <c r="AL16" s="177"/>
      <c r="AM16" s="178">
        <f t="shared" si="4"/>
        <v>101</v>
      </c>
      <c r="AN16" s="179"/>
      <c r="AO16" s="173">
        <f t="shared" ref="AO16:AO63" si="11">+AJ16+AM16</f>
        <v>7097</v>
      </c>
      <c r="AP16" s="173"/>
      <c r="AQ16" s="172"/>
      <c r="AR16" s="173">
        <f t="shared" si="5"/>
        <v>1599</v>
      </c>
      <c r="AS16" s="173"/>
      <c r="AT16" s="180"/>
      <c r="AU16" s="26"/>
      <c r="AV16" s="26"/>
      <c r="AW16" s="26"/>
    </row>
    <row r="17" spans="1:49" s="1" customFormat="1" ht="17.25" customHeight="1">
      <c r="A17" s="181">
        <v>4</v>
      </c>
      <c r="B17" s="182"/>
      <c r="C17" s="183">
        <v>88</v>
      </c>
      <c r="D17" s="174"/>
      <c r="E17" s="184">
        <f>J16</f>
        <v>83000</v>
      </c>
      <c r="F17" s="185"/>
      <c r="G17" s="174"/>
      <c r="H17" s="174"/>
      <c r="I17" s="28" t="s">
        <v>0</v>
      </c>
      <c r="J17" s="185">
        <v>93000</v>
      </c>
      <c r="K17" s="185"/>
      <c r="L17" s="174"/>
      <c r="M17" s="180"/>
      <c r="N17" s="186">
        <f t="shared" si="6"/>
        <v>4400</v>
      </c>
      <c r="O17" s="173"/>
      <c r="P17" s="174"/>
      <c r="Q17" s="171">
        <f t="shared" si="7"/>
        <v>63</v>
      </c>
      <c r="R17" s="174"/>
      <c r="S17" s="171">
        <f t="shared" si="8"/>
        <v>4463</v>
      </c>
      <c r="T17" s="173"/>
      <c r="U17" s="172"/>
      <c r="V17" s="171">
        <f t="shared" si="9"/>
        <v>902</v>
      </c>
      <c r="W17" s="173"/>
      <c r="X17" s="180"/>
      <c r="Y17" s="186">
        <f t="shared" si="0"/>
        <v>3493</v>
      </c>
      <c r="Z17" s="173"/>
      <c r="AA17" s="174"/>
      <c r="AB17" s="171">
        <f t="shared" si="1"/>
        <v>51</v>
      </c>
      <c r="AC17" s="172"/>
      <c r="AD17" s="173">
        <f t="shared" si="10"/>
        <v>3544</v>
      </c>
      <c r="AE17" s="173"/>
      <c r="AF17" s="172"/>
      <c r="AG17" s="173">
        <f t="shared" si="2"/>
        <v>902</v>
      </c>
      <c r="AH17" s="173"/>
      <c r="AI17" s="174"/>
      <c r="AJ17" s="175">
        <f t="shared" si="3"/>
        <v>7893</v>
      </c>
      <c r="AK17" s="176"/>
      <c r="AL17" s="177"/>
      <c r="AM17" s="178">
        <f t="shared" si="4"/>
        <v>114</v>
      </c>
      <c r="AN17" s="179"/>
      <c r="AO17" s="173">
        <f t="shared" si="11"/>
        <v>8007</v>
      </c>
      <c r="AP17" s="173"/>
      <c r="AQ17" s="172"/>
      <c r="AR17" s="173">
        <f t="shared" si="5"/>
        <v>1804</v>
      </c>
      <c r="AS17" s="173"/>
      <c r="AT17" s="180"/>
      <c r="AU17" s="26"/>
      <c r="AV17" s="26"/>
      <c r="AW17" s="26"/>
    </row>
    <row r="18" spans="1:49" s="2" customFormat="1" ht="17.25" customHeight="1">
      <c r="A18" s="181">
        <v>5</v>
      </c>
      <c r="B18" s="182"/>
      <c r="C18" s="183">
        <v>98</v>
      </c>
      <c r="D18" s="174"/>
      <c r="E18" s="184">
        <f>J17</f>
        <v>93000</v>
      </c>
      <c r="F18" s="185"/>
      <c r="G18" s="174"/>
      <c r="H18" s="174"/>
      <c r="I18" s="28" t="s">
        <v>0</v>
      </c>
      <c r="J18" s="185">
        <v>101000</v>
      </c>
      <c r="K18" s="185"/>
      <c r="L18" s="174"/>
      <c r="M18" s="180"/>
      <c r="N18" s="186">
        <f t="shared" si="6"/>
        <v>4900</v>
      </c>
      <c r="O18" s="173"/>
      <c r="P18" s="174"/>
      <c r="Q18" s="171">
        <f t="shared" si="7"/>
        <v>70</v>
      </c>
      <c r="R18" s="174"/>
      <c r="S18" s="171">
        <f t="shared" si="8"/>
        <v>4970</v>
      </c>
      <c r="T18" s="173"/>
      <c r="U18" s="172"/>
      <c r="V18" s="171">
        <f t="shared" si="9"/>
        <v>1005</v>
      </c>
      <c r="W18" s="173"/>
      <c r="X18" s="180"/>
      <c r="Y18" s="186">
        <f t="shared" si="0"/>
        <v>3890</v>
      </c>
      <c r="Z18" s="173"/>
      <c r="AA18" s="174"/>
      <c r="AB18" s="171">
        <f t="shared" si="1"/>
        <v>57</v>
      </c>
      <c r="AC18" s="172"/>
      <c r="AD18" s="173">
        <f t="shared" si="10"/>
        <v>3947</v>
      </c>
      <c r="AE18" s="173"/>
      <c r="AF18" s="172"/>
      <c r="AG18" s="173">
        <f t="shared" si="2"/>
        <v>1004</v>
      </c>
      <c r="AH18" s="173"/>
      <c r="AI18" s="174"/>
      <c r="AJ18" s="175">
        <f t="shared" si="3"/>
        <v>8790</v>
      </c>
      <c r="AK18" s="176"/>
      <c r="AL18" s="177"/>
      <c r="AM18" s="178">
        <f t="shared" si="4"/>
        <v>127</v>
      </c>
      <c r="AN18" s="179"/>
      <c r="AO18" s="173">
        <f t="shared" si="11"/>
        <v>8917</v>
      </c>
      <c r="AP18" s="173"/>
      <c r="AQ18" s="172"/>
      <c r="AR18" s="173">
        <f t="shared" si="5"/>
        <v>2009</v>
      </c>
      <c r="AS18" s="173"/>
      <c r="AT18" s="180"/>
      <c r="AU18" s="29"/>
      <c r="AV18" s="29"/>
      <c r="AW18" s="29"/>
    </row>
    <row r="19" spans="1:49" s="2" customFormat="1" ht="17.25" customHeight="1">
      <c r="A19" s="181">
        <v>6</v>
      </c>
      <c r="B19" s="182"/>
      <c r="C19" s="183">
        <v>104</v>
      </c>
      <c r="D19" s="174"/>
      <c r="E19" s="184">
        <f>J18</f>
        <v>101000</v>
      </c>
      <c r="F19" s="185"/>
      <c r="G19" s="185"/>
      <c r="H19" s="185"/>
      <c r="I19" s="28" t="s">
        <v>0</v>
      </c>
      <c r="J19" s="185">
        <v>107000</v>
      </c>
      <c r="K19" s="185"/>
      <c r="L19" s="174"/>
      <c r="M19" s="180"/>
      <c r="N19" s="186">
        <f t="shared" si="6"/>
        <v>5200</v>
      </c>
      <c r="O19" s="173"/>
      <c r="P19" s="174"/>
      <c r="Q19" s="171">
        <f t="shared" si="7"/>
        <v>75</v>
      </c>
      <c r="R19" s="174"/>
      <c r="S19" s="171">
        <f t="shared" si="8"/>
        <v>5275</v>
      </c>
      <c r="T19" s="173"/>
      <c r="U19" s="172"/>
      <c r="V19" s="171">
        <f t="shared" si="9"/>
        <v>1066</v>
      </c>
      <c r="W19" s="173"/>
      <c r="X19" s="180"/>
      <c r="Y19" s="186">
        <f t="shared" si="0"/>
        <v>4128</v>
      </c>
      <c r="Z19" s="173"/>
      <c r="AA19" s="174"/>
      <c r="AB19" s="171">
        <f t="shared" si="1"/>
        <v>60</v>
      </c>
      <c r="AC19" s="172"/>
      <c r="AD19" s="173">
        <f t="shared" si="10"/>
        <v>4188</v>
      </c>
      <c r="AE19" s="173"/>
      <c r="AF19" s="172"/>
      <c r="AG19" s="173">
        <f t="shared" si="2"/>
        <v>1066</v>
      </c>
      <c r="AH19" s="173"/>
      <c r="AI19" s="174"/>
      <c r="AJ19" s="175">
        <f t="shared" si="3"/>
        <v>9328</v>
      </c>
      <c r="AK19" s="176"/>
      <c r="AL19" s="177"/>
      <c r="AM19" s="178">
        <f t="shared" si="4"/>
        <v>135</v>
      </c>
      <c r="AN19" s="179"/>
      <c r="AO19" s="173">
        <f t="shared" si="11"/>
        <v>9463</v>
      </c>
      <c r="AP19" s="173"/>
      <c r="AQ19" s="172"/>
      <c r="AR19" s="173">
        <f t="shared" si="5"/>
        <v>2132</v>
      </c>
      <c r="AS19" s="173"/>
      <c r="AT19" s="180"/>
      <c r="AU19" s="29"/>
      <c r="AV19" s="29"/>
      <c r="AW19" s="29"/>
    </row>
    <row r="20" spans="1:49" s="2" customFormat="1" ht="17.25" customHeight="1">
      <c r="A20" s="181">
        <v>7</v>
      </c>
      <c r="B20" s="182"/>
      <c r="C20" s="183">
        <v>110</v>
      </c>
      <c r="D20" s="174"/>
      <c r="E20" s="184">
        <f t="shared" ref="E20:E63" si="12">J19</f>
        <v>107000</v>
      </c>
      <c r="F20" s="185"/>
      <c r="G20" s="185"/>
      <c r="H20" s="185"/>
      <c r="I20" s="28" t="s">
        <v>0</v>
      </c>
      <c r="J20" s="185">
        <v>114000</v>
      </c>
      <c r="K20" s="185"/>
      <c r="L20" s="174"/>
      <c r="M20" s="180"/>
      <c r="N20" s="186">
        <f t="shared" si="6"/>
        <v>5501</v>
      </c>
      <c r="O20" s="173"/>
      <c r="P20" s="174"/>
      <c r="Q20" s="171">
        <f t="shared" si="7"/>
        <v>79</v>
      </c>
      <c r="R20" s="174"/>
      <c r="S20" s="171">
        <f t="shared" si="8"/>
        <v>5580</v>
      </c>
      <c r="T20" s="173"/>
      <c r="U20" s="172"/>
      <c r="V20" s="171">
        <f t="shared" si="9"/>
        <v>1128</v>
      </c>
      <c r="W20" s="173"/>
      <c r="X20" s="180"/>
      <c r="Y20" s="186">
        <f t="shared" si="0"/>
        <v>4366</v>
      </c>
      <c r="Z20" s="173"/>
      <c r="AA20" s="174"/>
      <c r="AB20" s="171">
        <f t="shared" si="1"/>
        <v>64</v>
      </c>
      <c r="AC20" s="172"/>
      <c r="AD20" s="173">
        <f t="shared" si="10"/>
        <v>4430</v>
      </c>
      <c r="AE20" s="173"/>
      <c r="AF20" s="172"/>
      <c r="AG20" s="173">
        <f t="shared" si="2"/>
        <v>1127</v>
      </c>
      <c r="AH20" s="173"/>
      <c r="AI20" s="174"/>
      <c r="AJ20" s="175">
        <f t="shared" si="3"/>
        <v>9867</v>
      </c>
      <c r="AK20" s="176"/>
      <c r="AL20" s="177"/>
      <c r="AM20" s="178">
        <f t="shared" si="4"/>
        <v>143</v>
      </c>
      <c r="AN20" s="179"/>
      <c r="AO20" s="173">
        <f t="shared" si="11"/>
        <v>10010</v>
      </c>
      <c r="AP20" s="173"/>
      <c r="AQ20" s="172"/>
      <c r="AR20" s="173">
        <f t="shared" si="5"/>
        <v>2255</v>
      </c>
      <c r="AS20" s="173"/>
      <c r="AT20" s="180"/>
      <c r="AU20" s="29"/>
      <c r="AV20" s="29"/>
      <c r="AW20" s="29"/>
    </row>
    <row r="21" spans="1:49" s="2" customFormat="1" ht="17.25" customHeight="1">
      <c r="A21" s="181">
        <v>8</v>
      </c>
      <c r="B21" s="182"/>
      <c r="C21" s="183">
        <v>118</v>
      </c>
      <c r="D21" s="174"/>
      <c r="E21" s="184">
        <f t="shared" si="12"/>
        <v>114000</v>
      </c>
      <c r="F21" s="185"/>
      <c r="G21" s="185"/>
      <c r="H21" s="185"/>
      <c r="I21" s="28" t="s">
        <v>0</v>
      </c>
      <c r="J21" s="185">
        <v>122000</v>
      </c>
      <c r="K21" s="185"/>
      <c r="L21" s="174"/>
      <c r="M21" s="180"/>
      <c r="N21" s="186">
        <f t="shared" si="6"/>
        <v>5901</v>
      </c>
      <c r="O21" s="173"/>
      <c r="P21" s="174"/>
      <c r="Q21" s="171">
        <f t="shared" si="7"/>
        <v>85</v>
      </c>
      <c r="R21" s="174"/>
      <c r="S21" s="171">
        <f t="shared" si="8"/>
        <v>5986</v>
      </c>
      <c r="T21" s="173"/>
      <c r="U21" s="172"/>
      <c r="V21" s="171">
        <f t="shared" si="9"/>
        <v>1210</v>
      </c>
      <c r="W21" s="173"/>
      <c r="X21" s="180"/>
      <c r="Y21" s="186">
        <f t="shared" si="0"/>
        <v>4683</v>
      </c>
      <c r="Z21" s="173"/>
      <c r="AA21" s="174"/>
      <c r="AB21" s="171">
        <f t="shared" si="1"/>
        <v>68</v>
      </c>
      <c r="AC21" s="172"/>
      <c r="AD21" s="173">
        <f t="shared" si="10"/>
        <v>4751</v>
      </c>
      <c r="AE21" s="173"/>
      <c r="AF21" s="172"/>
      <c r="AG21" s="173">
        <f t="shared" si="2"/>
        <v>1209</v>
      </c>
      <c r="AH21" s="173"/>
      <c r="AI21" s="174"/>
      <c r="AJ21" s="175">
        <f t="shared" si="3"/>
        <v>10584</v>
      </c>
      <c r="AK21" s="176"/>
      <c r="AL21" s="177"/>
      <c r="AM21" s="178">
        <f t="shared" si="4"/>
        <v>153</v>
      </c>
      <c r="AN21" s="179"/>
      <c r="AO21" s="173">
        <f t="shared" si="11"/>
        <v>10737</v>
      </c>
      <c r="AP21" s="173"/>
      <c r="AQ21" s="172"/>
      <c r="AR21" s="173">
        <f t="shared" si="5"/>
        <v>2419</v>
      </c>
      <c r="AS21" s="173"/>
      <c r="AT21" s="180"/>
      <c r="AU21" s="29"/>
      <c r="AV21" s="29"/>
      <c r="AW21" s="29"/>
    </row>
    <row r="22" spans="1:49" s="2" customFormat="1" ht="17.25" customHeight="1">
      <c r="A22" s="181">
        <v>9</v>
      </c>
      <c r="B22" s="182"/>
      <c r="C22" s="183">
        <v>126</v>
      </c>
      <c r="D22" s="174"/>
      <c r="E22" s="184">
        <f t="shared" si="12"/>
        <v>122000</v>
      </c>
      <c r="F22" s="185"/>
      <c r="G22" s="185"/>
      <c r="H22" s="185"/>
      <c r="I22" s="28" t="s">
        <v>0</v>
      </c>
      <c r="J22" s="185">
        <v>130000</v>
      </c>
      <c r="K22" s="185"/>
      <c r="L22" s="174"/>
      <c r="M22" s="180"/>
      <c r="N22" s="186">
        <f t="shared" si="6"/>
        <v>6301</v>
      </c>
      <c r="O22" s="173"/>
      <c r="P22" s="174"/>
      <c r="Q22" s="171">
        <f t="shared" si="7"/>
        <v>90</v>
      </c>
      <c r="R22" s="174"/>
      <c r="S22" s="171">
        <f t="shared" si="8"/>
        <v>6391</v>
      </c>
      <c r="T22" s="173"/>
      <c r="U22" s="172"/>
      <c r="V22" s="171">
        <f t="shared" si="9"/>
        <v>1292</v>
      </c>
      <c r="W22" s="173"/>
      <c r="X22" s="180"/>
      <c r="Y22" s="186">
        <f t="shared" si="0"/>
        <v>5001</v>
      </c>
      <c r="Z22" s="173"/>
      <c r="AA22" s="174"/>
      <c r="AB22" s="171">
        <f t="shared" si="1"/>
        <v>73</v>
      </c>
      <c r="AC22" s="172"/>
      <c r="AD22" s="173">
        <f t="shared" si="10"/>
        <v>5074</v>
      </c>
      <c r="AE22" s="173"/>
      <c r="AF22" s="172"/>
      <c r="AG22" s="173">
        <f t="shared" si="2"/>
        <v>1291</v>
      </c>
      <c r="AH22" s="173"/>
      <c r="AI22" s="174"/>
      <c r="AJ22" s="175">
        <f t="shared" si="3"/>
        <v>11302</v>
      </c>
      <c r="AK22" s="176"/>
      <c r="AL22" s="177"/>
      <c r="AM22" s="178">
        <f t="shared" si="4"/>
        <v>163</v>
      </c>
      <c r="AN22" s="179"/>
      <c r="AO22" s="173">
        <f t="shared" si="11"/>
        <v>11465</v>
      </c>
      <c r="AP22" s="173"/>
      <c r="AQ22" s="172"/>
      <c r="AR22" s="173">
        <f t="shared" si="5"/>
        <v>2583</v>
      </c>
      <c r="AS22" s="173"/>
      <c r="AT22" s="180"/>
      <c r="AU22" s="29"/>
      <c r="AV22" s="29"/>
      <c r="AW22" s="29"/>
    </row>
    <row r="23" spans="1:49" s="2" customFormat="1" ht="17.25" customHeight="1">
      <c r="A23" s="181">
        <v>10</v>
      </c>
      <c r="B23" s="182"/>
      <c r="C23" s="183">
        <v>134</v>
      </c>
      <c r="D23" s="174"/>
      <c r="E23" s="184">
        <f t="shared" si="12"/>
        <v>130000</v>
      </c>
      <c r="F23" s="185"/>
      <c r="G23" s="185"/>
      <c r="H23" s="185"/>
      <c r="I23" s="28" t="s">
        <v>0</v>
      </c>
      <c r="J23" s="185">
        <v>138000</v>
      </c>
      <c r="K23" s="185"/>
      <c r="L23" s="174"/>
      <c r="M23" s="180"/>
      <c r="N23" s="186">
        <f t="shared" si="6"/>
        <v>6701</v>
      </c>
      <c r="O23" s="173"/>
      <c r="P23" s="174"/>
      <c r="Q23" s="171">
        <f t="shared" si="7"/>
        <v>96</v>
      </c>
      <c r="R23" s="174"/>
      <c r="S23" s="171">
        <f t="shared" si="8"/>
        <v>6797</v>
      </c>
      <c r="T23" s="173"/>
      <c r="U23" s="172"/>
      <c r="V23" s="171">
        <f t="shared" si="9"/>
        <v>1374</v>
      </c>
      <c r="W23" s="173"/>
      <c r="X23" s="180"/>
      <c r="Y23" s="186">
        <f t="shared" si="0"/>
        <v>5318</v>
      </c>
      <c r="Z23" s="173"/>
      <c r="AA23" s="174"/>
      <c r="AB23" s="171">
        <f t="shared" si="1"/>
        <v>78</v>
      </c>
      <c r="AC23" s="172"/>
      <c r="AD23" s="173">
        <f t="shared" si="10"/>
        <v>5396</v>
      </c>
      <c r="AE23" s="173"/>
      <c r="AF23" s="172"/>
      <c r="AG23" s="173">
        <f t="shared" si="2"/>
        <v>1373</v>
      </c>
      <c r="AH23" s="173"/>
      <c r="AI23" s="174"/>
      <c r="AJ23" s="175">
        <f t="shared" si="3"/>
        <v>12019</v>
      </c>
      <c r="AK23" s="176"/>
      <c r="AL23" s="177"/>
      <c r="AM23" s="178">
        <f t="shared" si="4"/>
        <v>174</v>
      </c>
      <c r="AN23" s="179"/>
      <c r="AO23" s="173">
        <f t="shared" si="11"/>
        <v>12193</v>
      </c>
      <c r="AP23" s="173"/>
      <c r="AQ23" s="172"/>
      <c r="AR23" s="173">
        <f t="shared" si="5"/>
        <v>2747</v>
      </c>
      <c r="AS23" s="173"/>
      <c r="AT23" s="180"/>
      <c r="AU23" s="29"/>
      <c r="AV23" s="29"/>
      <c r="AW23" s="29"/>
    </row>
    <row r="24" spans="1:49" s="2" customFormat="1" ht="17.25" customHeight="1">
      <c r="A24" s="181">
        <v>11</v>
      </c>
      <c r="B24" s="182"/>
      <c r="C24" s="183">
        <v>142</v>
      </c>
      <c r="D24" s="174"/>
      <c r="E24" s="184">
        <f t="shared" si="12"/>
        <v>138000</v>
      </c>
      <c r="F24" s="185"/>
      <c r="G24" s="185"/>
      <c r="H24" s="185"/>
      <c r="I24" s="28" t="s">
        <v>0</v>
      </c>
      <c r="J24" s="185">
        <v>146000</v>
      </c>
      <c r="K24" s="185"/>
      <c r="L24" s="174"/>
      <c r="M24" s="180"/>
      <c r="N24" s="186">
        <f t="shared" si="6"/>
        <v>7101</v>
      </c>
      <c r="O24" s="173"/>
      <c r="P24" s="174"/>
      <c r="Q24" s="171">
        <f t="shared" si="7"/>
        <v>102</v>
      </c>
      <c r="R24" s="174"/>
      <c r="S24" s="171">
        <f t="shared" si="8"/>
        <v>7203</v>
      </c>
      <c r="T24" s="173"/>
      <c r="U24" s="172"/>
      <c r="V24" s="171">
        <f t="shared" si="9"/>
        <v>1456</v>
      </c>
      <c r="W24" s="173"/>
      <c r="X24" s="180"/>
      <c r="Y24" s="186">
        <f t="shared" si="0"/>
        <v>5636</v>
      </c>
      <c r="Z24" s="173"/>
      <c r="AA24" s="174"/>
      <c r="AB24" s="171">
        <f t="shared" si="1"/>
        <v>82</v>
      </c>
      <c r="AC24" s="172"/>
      <c r="AD24" s="173">
        <f t="shared" si="10"/>
        <v>5718</v>
      </c>
      <c r="AE24" s="173"/>
      <c r="AF24" s="172"/>
      <c r="AG24" s="173">
        <f t="shared" si="2"/>
        <v>1455</v>
      </c>
      <c r="AH24" s="173"/>
      <c r="AI24" s="174"/>
      <c r="AJ24" s="175">
        <f t="shared" si="3"/>
        <v>12737</v>
      </c>
      <c r="AK24" s="176"/>
      <c r="AL24" s="177"/>
      <c r="AM24" s="178">
        <f t="shared" si="4"/>
        <v>184</v>
      </c>
      <c r="AN24" s="179"/>
      <c r="AO24" s="173">
        <f t="shared" si="11"/>
        <v>12921</v>
      </c>
      <c r="AP24" s="173"/>
      <c r="AQ24" s="172"/>
      <c r="AR24" s="173">
        <f t="shared" si="5"/>
        <v>2911</v>
      </c>
      <c r="AS24" s="173"/>
      <c r="AT24" s="180"/>
      <c r="AU24" s="29"/>
      <c r="AV24" s="29"/>
      <c r="AW24" s="29"/>
    </row>
    <row r="25" spans="1:49" s="2" customFormat="1" ht="17.25" customHeight="1">
      <c r="A25" s="181">
        <v>12</v>
      </c>
      <c r="B25" s="182"/>
      <c r="C25" s="183">
        <v>150</v>
      </c>
      <c r="D25" s="174"/>
      <c r="E25" s="184">
        <f t="shared" si="12"/>
        <v>146000</v>
      </c>
      <c r="F25" s="185"/>
      <c r="G25" s="185"/>
      <c r="H25" s="185"/>
      <c r="I25" s="28" t="s">
        <v>0</v>
      </c>
      <c r="J25" s="185">
        <v>155000</v>
      </c>
      <c r="K25" s="185"/>
      <c r="L25" s="174"/>
      <c r="M25" s="180"/>
      <c r="N25" s="186">
        <f t="shared" si="6"/>
        <v>7502</v>
      </c>
      <c r="O25" s="173"/>
      <c r="P25" s="174"/>
      <c r="Q25" s="171">
        <f t="shared" si="7"/>
        <v>108</v>
      </c>
      <c r="R25" s="174"/>
      <c r="S25" s="171">
        <f t="shared" si="8"/>
        <v>7610</v>
      </c>
      <c r="T25" s="173"/>
      <c r="U25" s="172"/>
      <c r="V25" s="171">
        <f t="shared" si="9"/>
        <v>1538</v>
      </c>
      <c r="W25" s="173"/>
      <c r="X25" s="180"/>
      <c r="Y25" s="186">
        <f t="shared" si="0"/>
        <v>5953</v>
      </c>
      <c r="Z25" s="173"/>
      <c r="AA25" s="174"/>
      <c r="AB25" s="171">
        <f t="shared" si="1"/>
        <v>87</v>
      </c>
      <c r="AC25" s="172"/>
      <c r="AD25" s="173">
        <f t="shared" si="10"/>
        <v>6040</v>
      </c>
      <c r="AE25" s="173"/>
      <c r="AF25" s="172"/>
      <c r="AG25" s="173">
        <f t="shared" si="2"/>
        <v>1537</v>
      </c>
      <c r="AH25" s="173"/>
      <c r="AI25" s="174"/>
      <c r="AJ25" s="175">
        <f t="shared" si="3"/>
        <v>13455</v>
      </c>
      <c r="AK25" s="176"/>
      <c r="AL25" s="177"/>
      <c r="AM25" s="178">
        <f t="shared" si="4"/>
        <v>195</v>
      </c>
      <c r="AN25" s="179"/>
      <c r="AO25" s="173">
        <f t="shared" si="11"/>
        <v>13650</v>
      </c>
      <c r="AP25" s="173"/>
      <c r="AQ25" s="172"/>
      <c r="AR25" s="173">
        <f t="shared" si="5"/>
        <v>3075</v>
      </c>
      <c r="AS25" s="173"/>
      <c r="AT25" s="180"/>
      <c r="AU25" s="29"/>
      <c r="AV25" s="29"/>
      <c r="AW25" s="29"/>
    </row>
    <row r="26" spans="1:49" s="2" customFormat="1" ht="17.25" customHeight="1">
      <c r="A26" s="181">
        <v>13</v>
      </c>
      <c r="B26" s="182"/>
      <c r="C26" s="183">
        <v>160</v>
      </c>
      <c r="D26" s="174"/>
      <c r="E26" s="184">
        <f t="shared" si="12"/>
        <v>155000</v>
      </c>
      <c r="F26" s="185"/>
      <c r="G26" s="185"/>
      <c r="H26" s="185"/>
      <c r="I26" s="28" t="s">
        <v>0</v>
      </c>
      <c r="J26" s="185">
        <v>165000</v>
      </c>
      <c r="K26" s="185"/>
      <c r="L26" s="174"/>
      <c r="M26" s="180"/>
      <c r="N26" s="186">
        <f t="shared" si="6"/>
        <v>8002</v>
      </c>
      <c r="O26" s="173"/>
      <c r="P26" s="174"/>
      <c r="Q26" s="171">
        <f t="shared" si="7"/>
        <v>115</v>
      </c>
      <c r="R26" s="174"/>
      <c r="S26" s="171">
        <f t="shared" si="8"/>
        <v>8117</v>
      </c>
      <c r="T26" s="173"/>
      <c r="U26" s="172"/>
      <c r="V26" s="171">
        <f t="shared" si="9"/>
        <v>1640</v>
      </c>
      <c r="W26" s="173"/>
      <c r="X26" s="180"/>
      <c r="Y26" s="186">
        <f t="shared" si="0"/>
        <v>6350</v>
      </c>
      <c r="Z26" s="173"/>
      <c r="AA26" s="174"/>
      <c r="AB26" s="171">
        <f t="shared" si="1"/>
        <v>93</v>
      </c>
      <c r="AC26" s="172"/>
      <c r="AD26" s="173">
        <f t="shared" si="10"/>
        <v>6443</v>
      </c>
      <c r="AE26" s="173"/>
      <c r="AF26" s="172"/>
      <c r="AG26" s="173">
        <f t="shared" si="2"/>
        <v>1640</v>
      </c>
      <c r="AH26" s="173"/>
      <c r="AI26" s="174"/>
      <c r="AJ26" s="175">
        <f t="shared" si="3"/>
        <v>14352</v>
      </c>
      <c r="AK26" s="176"/>
      <c r="AL26" s="177"/>
      <c r="AM26" s="178">
        <f t="shared" si="4"/>
        <v>208</v>
      </c>
      <c r="AN26" s="179"/>
      <c r="AO26" s="173">
        <f t="shared" si="11"/>
        <v>14560</v>
      </c>
      <c r="AP26" s="173"/>
      <c r="AQ26" s="172"/>
      <c r="AR26" s="173">
        <f t="shared" si="5"/>
        <v>3280</v>
      </c>
      <c r="AS26" s="173"/>
      <c r="AT26" s="180"/>
      <c r="AU26" s="29"/>
      <c r="AV26" s="29"/>
      <c r="AW26" s="29"/>
    </row>
    <row r="27" spans="1:49" s="2" customFormat="1" ht="17.25" customHeight="1">
      <c r="A27" s="181">
        <v>14</v>
      </c>
      <c r="B27" s="182"/>
      <c r="C27" s="183">
        <v>170</v>
      </c>
      <c r="D27" s="174"/>
      <c r="E27" s="184">
        <f t="shared" si="12"/>
        <v>165000</v>
      </c>
      <c r="F27" s="185"/>
      <c r="G27" s="185"/>
      <c r="H27" s="185"/>
      <c r="I27" s="28" t="s">
        <v>0</v>
      </c>
      <c r="J27" s="185">
        <v>175000</v>
      </c>
      <c r="K27" s="185"/>
      <c r="L27" s="174"/>
      <c r="M27" s="180"/>
      <c r="N27" s="186">
        <f t="shared" si="6"/>
        <v>8502</v>
      </c>
      <c r="O27" s="173"/>
      <c r="P27" s="174"/>
      <c r="Q27" s="171">
        <f t="shared" si="7"/>
        <v>122</v>
      </c>
      <c r="R27" s="174"/>
      <c r="S27" s="171">
        <f t="shared" si="8"/>
        <v>8624</v>
      </c>
      <c r="T27" s="173"/>
      <c r="U27" s="172"/>
      <c r="V27" s="171">
        <f t="shared" si="9"/>
        <v>1743</v>
      </c>
      <c r="W27" s="173"/>
      <c r="X27" s="180"/>
      <c r="Y27" s="186">
        <f t="shared" si="0"/>
        <v>6747</v>
      </c>
      <c r="Z27" s="173"/>
      <c r="AA27" s="174"/>
      <c r="AB27" s="171">
        <f t="shared" si="1"/>
        <v>99</v>
      </c>
      <c r="AC27" s="172"/>
      <c r="AD27" s="173">
        <f t="shared" si="10"/>
        <v>6846</v>
      </c>
      <c r="AE27" s="173"/>
      <c r="AF27" s="172"/>
      <c r="AG27" s="173">
        <f t="shared" si="2"/>
        <v>1742</v>
      </c>
      <c r="AH27" s="173"/>
      <c r="AI27" s="174"/>
      <c r="AJ27" s="175">
        <f t="shared" si="3"/>
        <v>15249</v>
      </c>
      <c r="AK27" s="176"/>
      <c r="AL27" s="177"/>
      <c r="AM27" s="178">
        <f t="shared" si="4"/>
        <v>221</v>
      </c>
      <c r="AN27" s="179"/>
      <c r="AO27" s="173">
        <f t="shared" si="11"/>
        <v>15470</v>
      </c>
      <c r="AP27" s="173"/>
      <c r="AQ27" s="172"/>
      <c r="AR27" s="173">
        <f t="shared" si="5"/>
        <v>3485</v>
      </c>
      <c r="AS27" s="173"/>
      <c r="AT27" s="180"/>
      <c r="AU27" s="29"/>
      <c r="AV27" s="29"/>
      <c r="AW27" s="29"/>
    </row>
    <row r="28" spans="1:49" s="2" customFormat="1" ht="17.25" customHeight="1">
      <c r="A28" s="181">
        <v>15</v>
      </c>
      <c r="B28" s="182"/>
      <c r="C28" s="183">
        <v>180</v>
      </c>
      <c r="D28" s="174"/>
      <c r="E28" s="184">
        <f t="shared" si="12"/>
        <v>175000</v>
      </c>
      <c r="F28" s="185"/>
      <c r="G28" s="185"/>
      <c r="H28" s="185"/>
      <c r="I28" s="28" t="s">
        <v>0</v>
      </c>
      <c r="J28" s="185">
        <v>185000</v>
      </c>
      <c r="K28" s="185"/>
      <c r="L28" s="174"/>
      <c r="M28" s="180"/>
      <c r="N28" s="186">
        <f t="shared" si="6"/>
        <v>9002</v>
      </c>
      <c r="O28" s="173"/>
      <c r="P28" s="174"/>
      <c r="Q28" s="171">
        <f t="shared" si="7"/>
        <v>130</v>
      </c>
      <c r="R28" s="174"/>
      <c r="S28" s="171">
        <f t="shared" si="8"/>
        <v>9132</v>
      </c>
      <c r="T28" s="173"/>
      <c r="U28" s="172"/>
      <c r="V28" s="171">
        <f t="shared" si="9"/>
        <v>1845</v>
      </c>
      <c r="W28" s="173"/>
      <c r="X28" s="180"/>
      <c r="Y28" s="186">
        <f t="shared" si="0"/>
        <v>7144</v>
      </c>
      <c r="Z28" s="173"/>
      <c r="AA28" s="174"/>
      <c r="AB28" s="171">
        <f t="shared" si="1"/>
        <v>104</v>
      </c>
      <c r="AC28" s="172"/>
      <c r="AD28" s="173">
        <f t="shared" si="10"/>
        <v>7248</v>
      </c>
      <c r="AE28" s="173"/>
      <c r="AF28" s="172"/>
      <c r="AG28" s="173">
        <f t="shared" si="2"/>
        <v>1845</v>
      </c>
      <c r="AH28" s="173"/>
      <c r="AI28" s="174"/>
      <c r="AJ28" s="175">
        <f t="shared" si="3"/>
        <v>16146</v>
      </c>
      <c r="AK28" s="176"/>
      <c r="AL28" s="177"/>
      <c r="AM28" s="178">
        <f t="shared" si="4"/>
        <v>234</v>
      </c>
      <c r="AN28" s="179"/>
      <c r="AO28" s="173">
        <f t="shared" si="11"/>
        <v>16380</v>
      </c>
      <c r="AP28" s="173"/>
      <c r="AQ28" s="172"/>
      <c r="AR28" s="173">
        <f t="shared" si="5"/>
        <v>3690</v>
      </c>
      <c r="AS28" s="173"/>
      <c r="AT28" s="180"/>
      <c r="AU28" s="29"/>
      <c r="AV28" s="29"/>
      <c r="AW28" s="29"/>
    </row>
    <row r="29" spans="1:49" s="2" customFormat="1" ht="17.25" customHeight="1">
      <c r="A29" s="181">
        <v>16</v>
      </c>
      <c r="B29" s="182"/>
      <c r="C29" s="183">
        <v>190</v>
      </c>
      <c r="D29" s="174"/>
      <c r="E29" s="184">
        <f t="shared" si="12"/>
        <v>185000</v>
      </c>
      <c r="F29" s="185"/>
      <c r="G29" s="185"/>
      <c r="H29" s="185"/>
      <c r="I29" s="28" t="s">
        <v>0</v>
      </c>
      <c r="J29" s="185">
        <v>195000</v>
      </c>
      <c r="K29" s="185"/>
      <c r="L29" s="174"/>
      <c r="M29" s="180"/>
      <c r="N29" s="186">
        <f t="shared" si="6"/>
        <v>9502</v>
      </c>
      <c r="O29" s="173"/>
      <c r="P29" s="174"/>
      <c r="Q29" s="171">
        <f t="shared" si="7"/>
        <v>137</v>
      </c>
      <c r="R29" s="174"/>
      <c r="S29" s="171">
        <f t="shared" si="8"/>
        <v>9639</v>
      </c>
      <c r="T29" s="173"/>
      <c r="U29" s="172"/>
      <c r="V29" s="171">
        <f t="shared" si="9"/>
        <v>1948</v>
      </c>
      <c r="W29" s="173"/>
      <c r="X29" s="180"/>
      <c r="Y29" s="186">
        <f t="shared" si="0"/>
        <v>7541</v>
      </c>
      <c r="Z29" s="173"/>
      <c r="AA29" s="174"/>
      <c r="AB29" s="171">
        <f t="shared" si="1"/>
        <v>110</v>
      </c>
      <c r="AC29" s="172"/>
      <c r="AD29" s="173">
        <f t="shared" si="10"/>
        <v>7651</v>
      </c>
      <c r="AE29" s="173"/>
      <c r="AF29" s="172"/>
      <c r="AG29" s="173">
        <f t="shared" si="2"/>
        <v>1947</v>
      </c>
      <c r="AH29" s="173"/>
      <c r="AI29" s="174"/>
      <c r="AJ29" s="175">
        <f t="shared" si="3"/>
        <v>17043</v>
      </c>
      <c r="AK29" s="176"/>
      <c r="AL29" s="177"/>
      <c r="AM29" s="178">
        <f t="shared" si="4"/>
        <v>247</v>
      </c>
      <c r="AN29" s="179"/>
      <c r="AO29" s="173">
        <f t="shared" si="11"/>
        <v>17290</v>
      </c>
      <c r="AP29" s="173"/>
      <c r="AQ29" s="172"/>
      <c r="AR29" s="173">
        <f t="shared" si="5"/>
        <v>3895</v>
      </c>
      <c r="AS29" s="173"/>
      <c r="AT29" s="180"/>
      <c r="AU29" s="29"/>
      <c r="AV29" s="29"/>
      <c r="AW29" s="29"/>
    </row>
    <row r="30" spans="1:49" s="2" customFormat="1" ht="17.25" customHeight="1">
      <c r="A30" s="181">
        <v>17</v>
      </c>
      <c r="B30" s="182"/>
      <c r="C30" s="183">
        <v>200</v>
      </c>
      <c r="D30" s="174"/>
      <c r="E30" s="184">
        <f t="shared" si="12"/>
        <v>195000</v>
      </c>
      <c r="F30" s="185"/>
      <c r="G30" s="185"/>
      <c r="H30" s="185"/>
      <c r="I30" s="28" t="s">
        <v>0</v>
      </c>
      <c r="J30" s="185">
        <v>210000</v>
      </c>
      <c r="K30" s="185"/>
      <c r="L30" s="174"/>
      <c r="M30" s="180"/>
      <c r="N30" s="186">
        <f t="shared" si="6"/>
        <v>10002</v>
      </c>
      <c r="O30" s="173"/>
      <c r="P30" s="174"/>
      <c r="Q30" s="171">
        <f t="shared" si="7"/>
        <v>144</v>
      </c>
      <c r="R30" s="174"/>
      <c r="S30" s="171">
        <f t="shared" si="8"/>
        <v>10146</v>
      </c>
      <c r="T30" s="173"/>
      <c r="U30" s="172"/>
      <c r="V30" s="171">
        <f t="shared" si="9"/>
        <v>2050</v>
      </c>
      <c r="W30" s="173"/>
      <c r="X30" s="180"/>
      <c r="Y30" s="186">
        <f t="shared" si="0"/>
        <v>7938</v>
      </c>
      <c r="Z30" s="173"/>
      <c r="AA30" s="174"/>
      <c r="AB30" s="171">
        <f t="shared" si="1"/>
        <v>116</v>
      </c>
      <c r="AC30" s="172"/>
      <c r="AD30" s="173">
        <f t="shared" si="10"/>
        <v>8054</v>
      </c>
      <c r="AE30" s="173"/>
      <c r="AF30" s="172"/>
      <c r="AG30" s="173">
        <f t="shared" si="2"/>
        <v>2050</v>
      </c>
      <c r="AH30" s="173"/>
      <c r="AI30" s="174"/>
      <c r="AJ30" s="175">
        <f t="shared" si="3"/>
        <v>17940</v>
      </c>
      <c r="AK30" s="176"/>
      <c r="AL30" s="177"/>
      <c r="AM30" s="178">
        <f t="shared" si="4"/>
        <v>260</v>
      </c>
      <c r="AN30" s="179"/>
      <c r="AO30" s="173">
        <f t="shared" si="11"/>
        <v>18200</v>
      </c>
      <c r="AP30" s="173"/>
      <c r="AQ30" s="172"/>
      <c r="AR30" s="173">
        <f t="shared" si="5"/>
        <v>4100</v>
      </c>
      <c r="AS30" s="173"/>
      <c r="AT30" s="180"/>
      <c r="AU30" s="29"/>
      <c r="AV30" s="29"/>
      <c r="AW30" s="29"/>
    </row>
    <row r="31" spans="1:49" s="2" customFormat="1" ht="17.25" customHeight="1">
      <c r="A31" s="181">
        <v>18</v>
      </c>
      <c r="B31" s="182"/>
      <c r="C31" s="183">
        <v>220</v>
      </c>
      <c r="D31" s="174"/>
      <c r="E31" s="184">
        <f t="shared" si="12"/>
        <v>210000</v>
      </c>
      <c r="F31" s="185"/>
      <c r="G31" s="185"/>
      <c r="H31" s="185"/>
      <c r="I31" s="28" t="s">
        <v>0</v>
      </c>
      <c r="J31" s="185">
        <v>230000</v>
      </c>
      <c r="K31" s="185"/>
      <c r="L31" s="174"/>
      <c r="M31" s="180"/>
      <c r="N31" s="186">
        <f t="shared" si="6"/>
        <v>11002</v>
      </c>
      <c r="O31" s="173"/>
      <c r="P31" s="174"/>
      <c r="Q31" s="171">
        <f t="shared" si="7"/>
        <v>158</v>
      </c>
      <c r="R31" s="174"/>
      <c r="S31" s="171">
        <f t="shared" si="8"/>
        <v>11160</v>
      </c>
      <c r="T31" s="173"/>
      <c r="U31" s="172"/>
      <c r="V31" s="171">
        <f t="shared" si="9"/>
        <v>2255</v>
      </c>
      <c r="W31" s="173"/>
      <c r="X31" s="180"/>
      <c r="Y31" s="186">
        <f t="shared" si="0"/>
        <v>8732</v>
      </c>
      <c r="Z31" s="173"/>
      <c r="AA31" s="174"/>
      <c r="AB31" s="171">
        <f t="shared" si="1"/>
        <v>128</v>
      </c>
      <c r="AC31" s="172"/>
      <c r="AD31" s="173">
        <f t="shared" si="10"/>
        <v>8860</v>
      </c>
      <c r="AE31" s="173"/>
      <c r="AF31" s="172"/>
      <c r="AG31" s="173">
        <f t="shared" si="2"/>
        <v>2255</v>
      </c>
      <c r="AH31" s="173"/>
      <c r="AI31" s="174"/>
      <c r="AJ31" s="175">
        <f t="shared" si="3"/>
        <v>19734</v>
      </c>
      <c r="AK31" s="176"/>
      <c r="AL31" s="177"/>
      <c r="AM31" s="178">
        <f t="shared" si="4"/>
        <v>286</v>
      </c>
      <c r="AN31" s="179"/>
      <c r="AO31" s="173">
        <f t="shared" si="11"/>
        <v>20020</v>
      </c>
      <c r="AP31" s="173"/>
      <c r="AQ31" s="172"/>
      <c r="AR31" s="173">
        <f t="shared" si="5"/>
        <v>4510</v>
      </c>
      <c r="AS31" s="173"/>
      <c r="AT31" s="180"/>
      <c r="AU31" s="29"/>
      <c r="AV31" s="29"/>
      <c r="AW31" s="29"/>
    </row>
    <row r="32" spans="1:49" s="2" customFormat="1" ht="17.25" customHeight="1">
      <c r="A32" s="181">
        <v>19</v>
      </c>
      <c r="B32" s="182"/>
      <c r="C32" s="183">
        <v>240</v>
      </c>
      <c r="D32" s="174"/>
      <c r="E32" s="184">
        <f t="shared" si="12"/>
        <v>230000</v>
      </c>
      <c r="F32" s="185"/>
      <c r="G32" s="185"/>
      <c r="H32" s="185"/>
      <c r="I32" s="28" t="s">
        <v>0</v>
      </c>
      <c r="J32" s="185">
        <v>250000</v>
      </c>
      <c r="K32" s="185"/>
      <c r="L32" s="174"/>
      <c r="M32" s="180"/>
      <c r="N32" s="186">
        <f t="shared" si="6"/>
        <v>12002</v>
      </c>
      <c r="O32" s="173"/>
      <c r="P32" s="174"/>
      <c r="Q32" s="171">
        <f t="shared" si="7"/>
        <v>173</v>
      </c>
      <c r="R32" s="174"/>
      <c r="S32" s="171">
        <f t="shared" si="8"/>
        <v>12175</v>
      </c>
      <c r="T32" s="173"/>
      <c r="U32" s="172"/>
      <c r="V32" s="171">
        <f t="shared" si="9"/>
        <v>2460</v>
      </c>
      <c r="W32" s="173"/>
      <c r="X32" s="180"/>
      <c r="Y32" s="186">
        <f t="shared" si="0"/>
        <v>9526</v>
      </c>
      <c r="Z32" s="173"/>
      <c r="AA32" s="174"/>
      <c r="AB32" s="171">
        <f t="shared" si="1"/>
        <v>139</v>
      </c>
      <c r="AC32" s="172"/>
      <c r="AD32" s="173">
        <f t="shared" si="10"/>
        <v>9665</v>
      </c>
      <c r="AE32" s="173"/>
      <c r="AF32" s="172"/>
      <c r="AG32" s="173">
        <f t="shared" si="2"/>
        <v>2460</v>
      </c>
      <c r="AH32" s="173"/>
      <c r="AI32" s="174"/>
      <c r="AJ32" s="175">
        <f t="shared" si="3"/>
        <v>21528</v>
      </c>
      <c r="AK32" s="176"/>
      <c r="AL32" s="177"/>
      <c r="AM32" s="178">
        <f t="shared" si="4"/>
        <v>312</v>
      </c>
      <c r="AN32" s="179"/>
      <c r="AO32" s="173">
        <f t="shared" si="11"/>
        <v>21840</v>
      </c>
      <c r="AP32" s="173"/>
      <c r="AQ32" s="172"/>
      <c r="AR32" s="173">
        <f t="shared" si="5"/>
        <v>4920</v>
      </c>
      <c r="AS32" s="173"/>
      <c r="AT32" s="180"/>
      <c r="AU32" s="29"/>
      <c r="AV32" s="29"/>
      <c r="AW32" s="29"/>
    </row>
    <row r="33" spans="1:49" s="2" customFormat="1" ht="17.25" customHeight="1">
      <c r="A33" s="181">
        <v>20</v>
      </c>
      <c r="B33" s="182"/>
      <c r="C33" s="183">
        <v>260</v>
      </c>
      <c r="D33" s="174"/>
      <c r="E33" s="184">
        <f t="shared" si="12"/>
        <v>250000</v>
      </c>
      <c r="F33" s="185"/>
      <c r="G33" s="185"/>
      <c r="H33" s="185"/>
      <c r="I33" s="28" t="s">
        <v>0</v>
      </c>
      <c r="J33" s="185">
        <v>270000</v>
      </c>
      <c r="K33" s="185"/>
      <c r="L33" s="174"/>
      <c r="M33" s="180"/>
      <c r="N33" s="186">
        <f t="shared" si="6"/>
        <v>13003</v>
      </c>
      <c r="O33" s="173"/>
      <c r="P33" s="174"/>
      <c r="Q33" s="171">
        <f t="shared" si="7"/>
        <v>187</v>
      </c>
      <c r="R33" s="174"/>
      <c r="S33" s="171">
        <f t="shared" si="8"/>
        <v>13190</v>
      </c>
      <c r="T33" s="173"/>
      <c r="U33" s="172"/>
      <c r="V33" s="171">
        <f t="shared" si="9"/>
        <v>2665</v>
      </c>
      <c r="W33" s="173"/>
      <c r="X33" s="180"/>
      <c r="Y33" s="186">
        <f t="shared" si="0"/>
        <v>10319</v>
      </c>
      <c r="Z33" s="173"/>
      <c r="AA33" s="174"/>
      <c r="AB33" s="171">
        <f t="shared" si="1"/>
        <v>151</v>
      </c>
      <c r="AC33" s="172"/>
      <c r="AD33" s="173">
        <f t="shared" si="10"/>
        <v>10470</v>
      </c>
      <c r="AE33" s="173"/>
      <c r="AF33" s="172"/>
      <c r="AG33" s="173">
        <f t="shared" si="2"/>
        <v>2665</v>
      </c>
      <c r="AH33" s="173"/>
      <c r="AI33" s="174"/>
      <c r="AJ33" s="175">
        <f t="shared" si="3"/>
        <v>23322</v>
      </c>
      <c r="AK33" s="176"/>
      <c r="AL33" s="177"/>
      <c r="AM33" s="178">
        <f t="shared" si="4"/>
        <v>338</v>
      </c>
      <c r="AN33" s="179"/>
      <c r="AO33" s="173">
        <f t="shared" si="11"/>
        <v>23660</v>
      </c>
      <c r="AP33" s="173"/>
      <c r="AQ33" s="172"/>
      <c r="AR33" s="173">
        <f t="shared" si="5"/>
        <v>5330</v>
      </c>
      <c r="AS33" s="173"/>
      <c r="AT33" s="180"/>
      <c r="AU33" s="29"/>
      <c r="AV33" s="29"/>
      <c r="AW33" s="29"/>
    </row>
    <row r="34" spans="1:49" s="2" customFormat="1" ht="17.25" customHeight="1">
      <c r="A34" s="181">
        <v>21</v>
      </c>
      <c r="B34" s="182"/>
      <c r="C34" s="183">
        <v>280</v>
      </c>
      <c r="D34" s="174"/>
      <c r="E34" s="184">
        <f t="shared" si="12"/>
        <v>270000</v>
      </c>
      <c r="F34" s="185"/>
      <c r="G34" s="185"/>
      <c r="H34" s="185"/>
      <c r="I34" s="28" t="s">
        <v>0</v>
      </c>
      <c r="J34" s="185">
        <v>290000</v>
      </c>
      <c r="K34" s="185"/>
      <c r="L34" s="174"/>
      <c r="M34" s="180"/>
      <c r="N34" s="186">
        <f t="shared" si="6"/>
        <v>14003</v>
      </c>
      <c r="O34" s="173"/>
      <c r="P34" s="174"/>
      <c r="Q34" s="171">
        <f t="shared" si="7"/>
        <v>202</v>
      </c>
      <c r="R34" s="174"/>
      <c r="S34" s="171">
        <f t="shared" si="8"/>
        <v>14205</v>
      </c>
      <c r="T34" s="173"/>
      <c r="U34" s="172"/>
      <c r="V34" s="171">
        <f t="shared" si="9"/>
        <v>2870</v>
      </c>
      <c r="W34" s="173"/>
      <c r="X34" s="180"/>
      <c r="Y34" s="186">
        <f t="shared" si="0"/>
        <v>11113</v>
      </c>
      <c r="Z34" s="173"/>
      <c r="AA34" s="174"/>
      <c r="AB34" s="171">
        <f t="shared" si="1"/>
        <v>162</v>
      </c>
      <c r="AC34" s="172"/>
      <c r="AD34" s="173">
        <f t="shared" si="10"/>
        <v>11275</v>
      </c>
      <c r="AE34" s="173"/>
      <c r="AF34" s="172"/>
      <c r="AG34" s="173">
        <f t="shared" si="2"/>
        <v>2870</v>
      </c>
      <c r="AH34" s="173"/>
      <c r="AI34" s="174"/>
      <c r="AJ34" s="175">
        <f t="shared" si="3"/>
        <v>25116</v>
      </c>
      <c r="AK34" s="176"/>
      <c r="AL34" s="177"/>
      <c r="AM34" s="178">
        <f t="shared" si="4"/>
        <v>364</v>
      </c>
      <c r="AN34" s="179"/>
      <c r="AO34" s="173">
        <f t="shared" si="11"/>
        <v>25480</v>
      </c>
      <c r="AP34" s="173"/>
      <c r="AQ34" s="172"/>
      <c r="AR34" s="173">
        <f t="shared" si="5"/>
        <v>5740</v>
      </c>
      <c r="AS34" s="173"/>
      <c r="AT34" s="180"/>
      <c r="AU34" s="29"/>
      <c r="AV34" s="29"/>
      <c r="AW34" s="29"/>
    </row>
    <row r="35" spans="1:49" s="2" customFormat="1" ht="17.25" customHeight="1">
      <c r="A35" s="181">
        <v>22</v>
      </c>
      <c r="B35" s="182"/>
      <c r="C35" s="183">
        <v>300</v>
      </c>
      <c r="D35" s="174"/>
      <c r="E35" s="184">
        <f t="shared" si="12"/>
        <v>290000</v>
      </c>
      <c r="F35" s="185"/>
      <c r="G35" s="185"/>
      <c r="H35" s="185"/>
      <c r="I35" s="28" t="s">
        <v>0</v>
      </c>
      <c r="J35" s="185">
        <v>310000</v>
      </c>
      <c r="K35" s="185"/>
      <c r="L35" s="174"/>
      <c r="M35" s="180"/>
      <c r="N35" s="186">
        <f t="shared" si="6"/>
        <v>15003</v>
      </c>
      <c r="O35" s="173"/>
      <c r="P35" s="174"/>
      <c r="Q35" s="171">
        <f t="shared" si="7"/>
        <v>216</v>
      </c>
      <c r="R35" s="174"/>
      <c r="S35" s="171">
        <f t="shared" si="8"/>
        <v>15219</v>
      </c>
      <c r="T35" s="173"/>
      <c r="U35" s="172"/>
      <c r="V35" s="171">
        <f t="shared" si="9"/>
        <v>3075</v>
      </c>
      <c r="W35" s="173"/>
      <c r="X35" s="180"/>
      <c r="Y35" s="186">
        <f t="shared" si="0"/>
        <v>11907</v>
      </c>
      <c r="Z35" s="173"/>
      <c r="AA35" s="174"/>
      <c r="AB35" s="171">
        <f t="shared" si="1"/>
        <v>174</v>
      </c>
      <c r="AC35" s="172"/>
      <c r="AD35" s="173">
        <f t="shared" si="10"/>
        <v>12081</v>
      </c>
      <c r="AE35" s="173"/>
      <c r="AF35" s="172"/>
      <c r="AG35" s="173">
        <f t="shared" si="2"/>
        <v>3075</v>
      </c>
      <c r="AH35" s="173"/>
      <c r="AI35" s="174"/>
      <c r="AJ35" s="175">
        <f t="shared" si="3"/>
        <v>26910</v>
      </c>
      <c r="AK35" s="176"/>
      <c r="AL35" s="177"/>
      <c r="AM35" s="178">
        <f t="shared" si="4"/>
        <v>390</v>
      </c>
      <c r="AN35" s="179"/>
      <c r="AO35" s="173">
        <f t="shared" si="11"/>
        <v>27300</v>
      </c>
      <c r="AP35" s="173"/>
      <c r="AQ35" s="172"/>
      <c r="AR35" s="173">
        <f t="shared" si="5"/>
        <v>6150</v>
      </c>
      <c r="AS35" s="173"/>
      <c r="AT35" s="180"/>
      <c r="AU35" s="29"/>
      <c r="AV35" s="29"/>
      <c r="AW35" s="29"/>
    </row>
    <row r="36" spans="1:49" s="2" customFormat="1" ht="17.25" customHeight="1">
      <c r="A36" s="181">
        <v>23</v>
      </c>
      <c r="B36" s="182"/>
      <c r="C36" s="183">
        <v>320</v>
      </c>
      <c r="D36" s="174"/>
      <c r="E36" s="184">
        <f t="shared" si="12"/>
        <v>310000</v>
      </c>
      <c r="F36" s="185"/>
      <c r="G36" s="185"/>
      <c r="H36" s="185"/>
      <c r="I36" s="28" t="s">
        <v>0</v>
      </c>
      <c r="J36" s="185">
        <v>330000</v>
      </c>
      <c r="K36" s="185"/>
      <c r="L36" s="174"/>
      <c r="M36" s="180"/>
      <c r="N36" s="186">
        <f t="shared" si="6"/>
        <v>16003</v>
      </c>
      <c r="O36" s="173"/>
      <c r="P36" s="174"/>
      <c r="Q36" s="171">
        <f t="shared" si="7"/>
        <v>230</v>
      </c>
      <c r="R36" s="174"/>
      <c r="S36" s="171">
        <f t="shared" si="8"/>
        <v>16233</v>
      </c>
      <c r="T36" s="173"/>
      <c r="U36" s="172"/>
      <c r="V36" s="171">
        <f t="shared" si="9"/>
        <v>3280</v>
      </c>
      <c r="W36" s="173"/>
      <c r="X36" s="180"/>
      <c r="Y36" s="186">
        <f t="shared" si="0"/>
        <v>12701</v>
      </c>
      <c r="Z36" s="173"/>
      <c r="AA36" s="174"/>
      <c r="AB36" s="171">
        <f t="shared" si="1"/>
        <v>186</v>
      </c>
      <c r="AC36" s="172"/>
      <c r="AD36" s="173">
        <f t="shared" si="10"/>
        <v>12887</v>
      </c>
      <c r="AE36" s="173"/>
      <c r="AF36" s="172"/>
      <c r="AG36" s="173">
        <f t="shared" si="2"/>
        <v>3280</v>
      </c>
      <c r="AH36" s="173"/>
      <c r="AI36" s="174"/>
      <c r="AJ36" s="175">
        <f t="shared" si="3"/>
        <v>28704</v>
      </c>
      <c r="AK36" s="176"/>
      <c r="AL36" s="177"/>
      <c r="AM36" s="178">
        <f t="shared" si="4"/>
        <v>416</v>
      </c>
      <c r="AN36" s="179"/>
      <c r="AO36" s="173">
        <f t="shared" si="11"/>
        <v>29120</v>
      </c>
      <c r="AP36" s="173"/>
      <c r="AQ36" s="172"/>
      <c r="AR36" s="173">
        <f t="shared" si="5"/>
        <v>6560</v>
      </c>
      <c r="AS36" s="173"/>
      <c r="AT36" s="180"/>
      <c r="AU36" s="29"/>
      <c r="AV36" s="29"/>
      <c r="AW36" s="29"/>
    </row>
    <row r="37" spans="1:49" s="2" customFormat="1" ht="17.25" customHeight="1">
      <c r="A37" s="181">
        <v>24</v>
      </c>
      <c r="B37" s="182"/>
      <c r="C37" s="183">
        <v>340</v>
      </c>
      <c r="D37" s="174"/>
      <c r="E37" s="184">
        <f t="shared" si="12"/>
        <v>330000</v>
      </c>
      <c r="F37" s="185"/>
      <c r="G37" s="185"/>
      <c r="H37" s="185"/>
      <c r="I37" s="28" t="s">
        <v>0</v>
      </c>
      <c r="J37" s="185">
        <v>350000</v>
      </c>
      <c r="K37" s="185"/>
      <c r="L37" s="174"/>
      <c r="M37" s="180"/>
      <c r="N37" s="186">
        <f t="shared" si="6"/>
        <v>17003</v>
      </c>
      <c r="O37" s="173"/>
      <c r="P37" s="174"/>
      <c r="Q37" s="171">
        <f t="shared" si="7"/>
        <v>245</v>
      </c>
      <c r="R37" s="174"/>
      <c r="S37" s="171">
        <f t="shared" si="8"/>
        <v>17248</v>
      </c>
      <c r="T37" s="173"/>
      <c r="U37" s="172"/>
      <c r="V37" s="171">
        <f t="shared" si="9"/>
        <v>3485</v>
      </c>
      <c r="W37" s="173"/>
      <c r="X37" s="180"/>
      <c r="Y37" s="186">
        <f t="shared" si="0"/>
        <v>13495</v>
      </c>
      <c r="Z37" s="173"/>
      <c r="AA37" s="174"/>
      <c r="AB37" s="171">
        <f t="shared" si="1"/>
        <v>197</v>
      </c>
      <c r="AC37" s="172"/>
      <c r="AD37" s="173">
        <f>SUM(Y37:AB37)</f>
        <v>13692</v>
      </c>
      <c r="AE37" s="173"/>
      <c r="AF37" s="172"/>
      <c r="AG37" s="173">
        <f t="shared" si="2"/>
        <v>3485</v>
      </c>
      <c r="AH37" s="173"/>
      <c r="AI37" s="174"/>
      <c r="AJ37" s="175">
        <f t="shared" si="3"/>
        <v>30498</v>
      </c>
      <c r="AK37" s="176"/>
      <c r="AL37" s="177"/>
      <c r="AM37" s="178">
        <f t="shared" si="4"/>
        <v>442</v>
      </c>
      <c r="AN37" s="179"/>
      <c r="AO37" s="173">
        <f t="shared" si="11"/>
        <v>30940</v>
      </c>
      <c r="AP37" s="173"/>
      <c r="AQ37" s="172"/>
      <c r="AR37" s="173">
        <f t="shared" si="5"/>
        <v>6970</v>
      </c>
      <c r="AS37" s="173"/>
      <c r="AT37" s="180"/>
      <c r="AU37" s="29"/>
      <c r="AV37" s="29"/>
      <c r="AW37" s="29"/>
    </row>
    <row r="38" spans="1:49" s="2" customFormat="1" ht="17.25" customHeight="1">
      <c r="A38" s="87">
        <v>25</v>
      </c>
      <c r="B38" s="129"/>
      <c r="C38" s="187">
        <v>360</v>
      </c>
      <c r="D38" s="188"/>
      <c r="E38" s="189">
        <f t="shared" si="12"/>
        <v>350000</v>
      </c>
      <c r="F38" s="190"/>
      <c r="G38" s="190"/>
      <c r="H38" s="190"/>
      <c r="I38" s="50" t="s">
        <v>0</v>
      </c>
      <c r="J38" s="190">
        <v>370000</v>
      </c>
      <c r="K38" s="190"/>
      <c r="L38" s="188"/>
      <c r="M38" s="191"/>
      <c r="N38" s="192">
        <f t="shared" si="6"/>
        <v>18004</v>
      </c>
      <c r="O38" s="193"/>
      <c r="P38" s="188"/>
      <c r="Q38" s="194">
        <f t="shared" si="7"/>
        <v>259</v>
      </c>
      <c r="R38" s="188"/>
      <c r="S38" s="194">
        <f t="shared" si="8"/>
        <v>18263</v>
      </c>
      <c r="T38" s="193"/>
      <c r="U38" s="195"/>
      <c r="V38" s="194">
        <f t="shared" si="9"/>
        <v>3690</v>
      </c>
      <c r="W38" s="193"/>
      <c r="X38" s="191"/>
      <c r="Y38" s="192">
        <f t="shared" si="0"/>
        <v>14288</v>
      </c>
      <c r="Z38" s="193"/>
      <c r="AA38" s="188"/>
      <c r="AB38" s="194">
        <f t="shared" si="1"/>
        <v>209</v>
      </c>
      <c r="AC38" s="195"/>
      <c r="AD38" s="193">
        <f t="shared" ref="AD38:AD44" si="13">SUM(Y38:AB38)</f>
        <v>14497</v>
      </c>
      <c r="AE38" s="193"/>
      <c r="AF38" s="195"/>
      <c r="AG38" s="193">
        <f t="shared" si="2"/>
        <v>3690</v>
      </c>
      <c r="AH38" s="193"/>
      <c r="AI38" s="188"/>
      <c r="AJ38" s="196">
        <f t="shared" si="3"/>
        <v>32292</v>
      </c>
      <c r="AK38" s="197"/>
      <c r="AL38" s="198"/>
      <c r="AM38" s="199">
        <f t="shared" si="4"/>
        <v>468</v>
      </c>
      <c r="AN38" s="200"/>
      <c r="AO38" s="193">
        <f t="shared" si="11"/>
        <v>32760</v>
      </c>
      <c r="AP38" s="193"/>
      <c r="AQ38" s="195"/>
      <c r="AR38" s="193">
        <f t="shared" si="5"/>
        <v>7380</v>
      </c>
      <c r="AS38" s="193"/>
      <c r="AT38" s="191"/>
      <c r="AU38" s="22"/>
      <c r="AV38" s="29"/>
      <c r="AW38" s="29"/>
    </row>
    <row r="39" spans="1:49" s="2" customFormat="1" ht="17.25" customHeight="1">
      <c r="A39" s="201">
        <v>26</v>
      </c>
      <c r="B39" s="120"/>
      <c r="C39" s="202">
        <v>380</v>
      </c>
      <c r="D39" s="203"/>
      <c r="E39" s="204">
        <f t="shared" si="12"/>
        <v>370000</v>
      </c>
      <c r="F39" s="205"/>
      <c r="G39" s="205"/>
      <c r="H39" s="205"/>
      <c r="I39" s="51" t="s">
        <v>0</v>
      </c>
      <c r="J39" s="205">
        <v>395000</v>
      </c>
      <c r="K39" s="205"/>
      <c r="L39" s="203"/>
      <c r="M39" s="206"/>
      <c r="N39" s="207">
        <f t="shared" si="6"/>
        <v>19004</v>
      </c>
      <c r="O39" s="208"/>
      <c r="P39" s="203"/>
      <c r="Q39" s="209">
        <f t="shared" si="7"/>
        <v>274</v>
      </c>
      <c r="R39" s="203"/>
      <c r="S39" s="209">
        <f t="shared" si="8"/>
        <v>19278</v>
      </c>
      <c r="T39" s="208"/>
      <c r="U39" s="210"/>
      <c r="V39" s="209">
        <f t="shared" si="9"/>
        <v>3895</v>
      </c>
      <c r="W39" s="208"/>
      <c r="X39" s="206"/>
      <c r="Y39" s="207">
        <f t="shared" si="0"/>
        <v>15082</v>
      </c>
      <c r="Z39" s="208"/>
      <c r="AA39" s="203"/>
      <c r="AB39" s="209">
        <f t="shared" si="1"/>
        <v>220</v>
      </c>
      <c r="AC39" s="210"/>
      <c r="AD39" s="208">
        <f t="shared" si="13"/>
        <v>15302</v>
      </c>
      <c r="AE39" s="208"/>
      <c r="AF39" s="210"/>
      <c r="AG39" s="208">
        <f t="shared" si="2"/>
        <v>3895</v>
      </c>
      <c r="AH39" s="208"/>
      <c r="AI39" s="203"/>
      <c r="AJ39" s="211">
        <f t="shared" si="3"/>
        <v>34086</v>
      </c>
      <c r="AK39" s="212"/>
      <c r="AL39" s="213"/>
      <c r="AM39" s="214">
        <f t="shared" si="4"/>
        <v>494</v>
      </c>
      <c r="AN39" s="215"/>
      <c r="AO39" s="208">
        <f t="shared" si="11"/>
        <v>34580</v>
      </c>
      <c r="AP39" s="208"/>
      <c r="AQ39" s="210"/>
      <c r="AR39" s="208">
        <f t="shared" si="5"/>
        <v>7790</v>
      </c>
      <c r="AS39" s="208"/>
      <c r="AT39" s="206"/>
      <c r="AU39" s="29"/>
      <c r="AV39" s="29"/>
      <c r="AW39" s="29"/>
    </row>
    <row r="40" spans="1:49" s="2" customFormat="1" ht="17.25" customHeight="1">
      <c r="A40" s="181">
        <v>27</v>
      </c>
      <c r="B40" s="182"/>
      <c r="C40" s="183">
        <v>410</v>
      </c>
      <c r="D40" s="174"/>
      <c r="E40" s="184">
        <f t="shared" si="12"/>
        <v>395000</v>
      </c>
      <c r="F40" s="185"/>
      <c r="G40" s="185"/>
      <c r="H40" s="185"/>
      <c r="I40" s="28" t="s">
        <v>0</v>
      </c>
      <c r="J40" s="185">
        <v>425000</v>
      </c>
      <c r="K40" s="185"/>
      <c r="L40" s="174"/>
      <c r="M40" s="180"/>
      <c r="N40" s="186">
        <f t="shared" si="6"/>
        <v>20504</v>
      </c>
      <c r="O40" s="173"/>
      <c r="P40" s="174"/>
      <c r="Q40" s="171">
        <f t="shared" si="7"/>
        <v>295</v>
      </c>
      <c r="R40" s="174"/>
      <c r="S40" s="171">
        <f t="shared" si="8"/>
        <v>20799</v>
      </c>
      <c r="T40" s="173"/>
      <c r="U40" s="172"/>
      <c r="V40" s="171">
        <f t="shared" si="9"/>
        <v>4203</v>
      </c>
      <c r="W40" s="173"/>
      <c r="X40" s="180"/>
      <c r="Y40" s="186">
        <f t="shared" si="0"/>
        <v>16273</v>
      </c>
      <c r="Z40" s="173"/>
      <c r="AA40" s="174"/>
      <c r="AB40" s="171">
        <f t="shared" si="1"/>
        <v>238</v>
      </c>
      <c r="AC40" s="172"/>
      <c r="AD40" s="173">
        <f t="shared" si="13"/>
        <v>16511</v>
      </c>
      <c r="AE40" s="173"/>
      <c r="AF40" s="172"/>
      <c r="AG40" s="173">
        <f t="shared" si="2"/>
        <v>4202</v>
      </c>
      <c r="AH40" s="173"/>
      <c r="AI40" s="174"/>
      <c r="AJ40" s="175">
        <f t="shared" si="3"/>
        <v>36777</v>
      </c>
      <c r="AK40" s="176"/>
      <c r="AL40" s="177"/>
      <c r="AM40" s="178">
        <f t="shared" si="4"/>
        <v>533</v>
      </c>
      <c r="AN40" s="179"/>
      <c r="AO40" s="173">
        <f t="shared" si="11"/>
        <v>37310</v>
      </c>
      <c r="AP40" s="173"/>
      <c r="AQ40" s="172"/>
      <c r="AR40" s="173">
        <f t="shared" si="5"/>
        <v>8405</v>
      </c>
      <c r="AS40" s="173"/>
      <c r="AT40" s="180"/>
      <c r="AU40" s="29"/>
      <c r="AV40" s="29"/>
      <c r="AW40" s="29"/>
    </row>
    <row r="41" spans="1:49" s="2" customFormat="1" ht="17.25" customHeight="1">
      <c r="A41" s="181">
        <v>28</v>
      </c>
      <c r="B41" s="182"/>
      <c r="C41" s="183">
        <v>440</v>
      </c>
      <c r="D41" s="174"/>
      <c r="E41" s="184">
        <f t="shared" si="12"/>
        <v>425000</v>
      </c>
      <c r="F41" s="185"/>
      <c r="G41" s="185"/>
      <c r="H41" s="185"/>
      <c r="I41" s="28" t="s">
        <v>0</v>
      </c>
      <c r="J41" s="185">
        <v>455000</v>
      </c>
      <c r="K41" s="185"/>
      <c r="L41" s="174"/>
      <c r="M41" s="180"/>
      <c r="N41" s="186">
        <f t="shared" si="6"/>
        <v>22004</v>
      </c>
      <c r="O41" s="173"/>
      <c r="P41" s="174"/>
      <c r="Q41" s="171">
        <f t="shared" si="7"/>
        <v>317</v>
      </c>
      <c r="R41" s="174"/>
      <c r="S41" s="171">
        <f t="shared" si="8"/>
        <v>22321</v>
      </c>
      <c r="T41" s="173"/>
      <c r="U41" s="172"/>
      <c r="V41" s="171">
        <f t="shared" si="9"/>
        <v>4510</v>
      </c>
      <c r="W41" s="173"/>
      <c r="X41" s="180"/>
      <c r="Y41" s="186">
        <f t="shared" si="0"/>
        <v>17464</v>
      </c>
      <c r="Z41" s="173"/>
      <c r="AA41" s="174"/>
      <c r="AB41" s="171">
        <f t="shared" si="1"/>
        <v>255</v>
      </c>
      <c r="AC41" s="172"/>
      <c r="AD41" s="173">
        <f t="shared" si="13"/>
        <v>17719</v>
      </c>
      <c r="AE41" s="173"/>
      <c r="AF41" s="172"/>
      <c r="AG41" s="173">
        <f t="shared" si="2"/>
        <v>4510</v>
      </c>
      <c r="AH41" s="173"/>
      <c r="AI41" s="174"/>
      <c r="AJ41" s="175">
        <f t="shared" si="3"/>
        <v>39468</v>
      </c>
      <c r="AK41" s="176"/>
      <c r="AL41" s="177"/>
      <c r="AM41" s="178">
        <f t="shared" si="4"/>
        <v>572</v>
      </c>
      <c r="AN41" s="179"/>
      <c r="AO41" s="173">
        <f t="shared" si="11"/>
        <v>40040</v>
      </c>
      <c r="AP41" s="173"/>
      <c r="AQ41" s="172"/>
      <c r="AR41" s="173">
        <f t="shared" si="5"/>
        <v>9020</v>
      </c>
      <c r="AS41" s="173"/>
      <c r="AT41" s="180"/>
      <c r="AU41" s="29"/>
      <c r="AV41" s="29"/>
      <c r="AW41" s="29"/>
    </row>
    <row r="42" spans="1:49" s="2" customFormat="1" ht="17.25" customHeight="1">
      <c r="A42" s="181">
        <v>29</v>
      </c>
      <c r="B42" s="182"/>
      <c r="C42" s="183">
        <v>470</v>
      </c>
      <c r="D42" s="174"/>
      <c r="E42" s="184">
        <f t="shared" si="12"/>
        <v>455000</v>
      </c>
      <c r="F42" s="185"/>
      <c r="G42" s="185"/>
      <c r="H42" s="185"/>
      <c r="I42" s="28" t="s">
        <v>0</v>
      </c>
      <c r="J42" s="185">
        <v>485000</v>
      </c>
      <c r="K42" s="185"/>
      <c r="L42" s="174"/>
      <c r="M42" s="180"/>
      <c r="N42" s="186">
        <f t="shared" si="6"/>
        <v>23505</v>
      </c>
      <c r="O42" s="173"/>
      <c r="P42" s="174"/>
      <c r="Q42" s="171">
        <f t="shared" si="7"/>
        <v>338</v>
      </c>
      <c r="R42" s="174"/>
      <c r="S42" s="171">
        <f t="shared" si="8"/>
        <v>23843</v>
      </c>
      <c r="T42" s="173"/>
      <c r="U42" s="172"/>
      <c r="V42" s="171">
        <f t="shared" si="9"/>
        <v>4818</v>
      </c>
      <c r="W42" s="173"/>
      <c r="X42" s="180"/>
      <c r="Y42" s="186">
        <f t="shared" si="0"/>
        <v>18654</v>
      </c>
      <c r="Z42" s="173"/>
      <c r="AA42" s="174"/>
      <c r="AB42" s="171">
        <f t="shared" si="1"/>
        <v>273</v>
      </c>
      <c r="AC42" s="172"/>
      <c r="AD42" s="173">
        <f t="shared" si="13"/>
        <v>18927</v>
      </c>
      <c r="AE42" s="173"/>
      <c r="AF42" s="172"/>
      <c r="AG42" s="173">
        <f t="shared" si="2"/>
        <v>4817</v>
      </c>
      <c r="AH42" s="173"/>
      <c r="AI42" s="174"/>
      <c r="AJ42" s="175">
        <f t="shared" si="3"/>
        <v>42159</v>
      </c>
      <c r="AK42" s="176"/>
      <c r="AL42" s="177"/>
      <c r="AM42" s="178">
        <f t="shared" si="4"/>
        <v>611</v>
      </c>
      <c r="AN42" s="179"/>
      <c r="AO42" s="173">
        <f t="shared" si="11"/>
        <v>42770</v>
      </c>
      <c r="AP42" s="173"/>
      <c r="AQ42" s="172"/>
      <c r="AR42" s="173">
        <f t="shared" si="5"/>
        <v>9635</v>
      </c>
      <c r="AS42" s="173"/>
      <c r="AT42" s="180"/>
      <c r="AU42" s="29"/>
      <c r="AV42" s="29"/>
      <c r="AW42" s="29"/>
    </row>
    <row r="43" spans="1:49" s="2" customFormat="1" ht="17.25" customHeight="1">
      <c r="A43" s="181">
        <v>30</v>
      </c>
      <c r="B43" s="182"/>
      <c r="C43" s="183">
        <v>500</v>
      </c>
      <c r="D43" s="174"/>
      <c r="E43" s="184">
        <f t="shared" si="12"/>
        <v>485000</v>
      </c>
      <c r="F43" s="185"/>
      <c r="G43" s="185"/>
      <c r="H43" s="185"/>
      <c r="I43" s="28" t="s">
        <v>0</v>
      </c>
      <c r="J43" s="185">
        <v>515000</v>
      </c>
      <c r="K43" s="185"/>
      <c r="L43" s="174"/>
      <c r="M43" s="180"/>
      <c r="N43" s="186">
        <f t="shared" si="6"/>
        <v>25005</v>
      </c>
      <c r="O43" s="173"/>
      <c r="P43" s="174"/>
      <c r="Q43" s="171">
        <f t="shared" si="7"/>
        <v>360</v>
      </c>
      <c r="R43" s="174"/>
      <c r="S43" s="171">
        <f t="shared" si="8"/>
        <v>25365</v>
      </c>
      <c r="T43" s="173"/>
      <c r="U43" s="172"/>
      <c r="V43" s="171">
        <f t="shared" si="9"/>
        <v>5125</v>
      </c>
      <c r="W43" s="173"/>
      <c r="X43" s="180"/>
      <c r="Y43" s="186">
        <f t="shared" si="0"/>
        <v>19845</v>
      </c>
      <c r="Z43" s="173"/>
      <c r="AA43" s="174"/>
      <c r="AB43" s="171">
        <f t="shared" si="1"/>
        <v>290</v>
      </c>
      <c r="AC43" s="172"/>
      <c r="AD43" s="173">
        <f t="shared" si="13"/>
        <v>20135</v>
      </c>
      <c r="AE43" s="173"/>
      <c r="AF43" s="172"/>
      <c r="AG43" s="173">
        <f t="shared" si="2"/>
        <v>5125</v>
      </c>
      <c r="AH43" s="173"/>
      <c r="AI43" s="174"/>
      <c r="AJ43" s="175">
        <f t="shared" si="3"/>
        <v>44850</v>
      </c>
      <c r="AK43" s="176"/>
      <c r="AL43" s="177"/>
      <c r="AM43" s="178">
        <f t="shared" si="4"/>
        <v>650</v>
      </c>
      <c r="AN43" s="179"/>
      <c r="AO43" s="173">
        <f t="shared" si="11"/>
        <v>45500</v>
      </c>
      <c r="AP43" s="173"/>
      <c r="AQ43" s="172"/>
      <c r="AR43" s="173">
        <f t="shared" si="5"/>
        <v>10250</v>
      </c>
      <c r="AS43" s="173"/>
      <c r="AT43" s="180"/>
      <c r="AU43" s="29"/>
      <c r="AV43" s="29"/>
      <c r="AW43" s="29"/>
    </row>
    <row r="44" spans="1:49" s="2" customFormat="1" ht="17.25" customHeight="1">
      <c r="A44" s="181">
        <v>31</v>
      </c>
      <c r="B44" s="182"/>
      <c r="C44" s="183">
        <v>530</v>
      </c>
      <c r="D44" s="174"/>
      <c r="E44" s="184">
        <f t="shared" si="12"/>
        <v>515000</v>
      </c>
      <c r="F44" s="185"/>
      <c r="G44" s="185"/>
      <c r="H44" s="185"/>
      <c r="I44" s="28" t="s">
        <v>0</v>
      </c>
      <c r="J44" s="185">
        <v>545000</v>
      </c>
      <c r="K44" s="185"/>
      <c r="L44" s="174"/>
      <c r="M44" s="180"/>
      <c r="N44" s="186">
        <f t="shared" si="6"/>
        <v>26505</v>
      </c>
      <c r="O44" s="173"/>
      <c r="P44" s="174"/>
      <c r="Q44" s="171">
        <f t="shared" si="7"/>
        <v>382</v>
      </c>
      <c r="R44" s="174"/>
      <c r="S44" s="171">
        <f t="shared" si="8"/>
        <v>26887</v>
      </c>
      <c r="T44" s="173"/>
      <c r="U44" s="172"/>
      <c r="V44" s="171">
        <f t="shared" si="9"/>
        <v>5433</v>
      </c>
      <c r="W44" s="173"/>
      <c r="X44" s="180"/>
      <c r="Y44" s="186">
        <f t="shared" si="0"/>
        <v>21036</v>
      </c>
      <c r="Z44" s="173"/>
      <c r="AA44" s="174"/>
      <c r="AB44" s="171">
        <f t="shared" si="1"/>
        <v>307</v>
      </c>
      <c r="AC44" s="172"/>
      <c r="AD44" s="173">
        <f t="shared" si="13"/>
        <v>21343</v>
      </c>
      <c r="AE44" s="173"/>
      <c r="AF44" s="172"/>
      <c r="AG44" s="173">
        <f t="shared" si="2"/>
        <v>5432</v>
      </c>
      <c r="AH44" s="173"/>
      <c r="AI44" s="174"/>
      <c r="AJ44" s="175">
        <f t="shared" si="3"/>
        <v>47541</v>
      </c>
      <c r="AK44" s="176"/>
      <c r="AL44" s="177"/>
      <c r="AM44" s="178">
        <f t="shared" si="4"/>
        <v>689</v>
      </c>
      <c r="AN44" s="179"/>
      <c r="AO44" s="173">
        <f t="shared" si="11"/>
        <v>48230</v>
      </c>
      <c r="AP44" s="173"/>
      <c r="AQ44" s="172"/>
      <c r="AR44" s="173">
        <f t="shared" si="5"/>
        <v>10865</v>
      </c>
      <c r="AS44" s="173"/>
      <c r="AT44" s="180"/>
      <c r="AU44" s="29"/>
      <c r="AV44" s="29"/>
      <c r="AW44" s="29"/>
    </row>
    <row r="45" spans="1:49" s="2" customFormat="1" ht="17.25" customHeight="1">
      <c r="A45" s="181">
        <v>32</v>
      </c>
      <c r="B45" s="182"/>
      <c r="C45" s="183">
        <v>560</v>
      </c>
      <c r="D45" s="174"/>
      <c r="E45" s="184">
        <f t="shared" si="12"/>
        <v>545000</v>
      </c>
      <c r="F45" s="185"/>
      <c r="G45" s="185"/>
      <c r="H45" s="185"/>
      <c r="I45" s="28" t="s">
        <v>0</v>
      </c>
      <c r="J45" s="185">
        <v>575000</v>
      </c>
      <c r="K45" s="185"/>
      <c r="L45" s="174"/>
      <c r="M45" s="180"/>
      <c r="N45" s="186">
        <f t="shared" si="6"/>
        <v>28006</v>
      </c>
      <c r="O45" s="173"/>
      <c r="P45" s="174"/>
      <c r="Q45" s="171">
        <f t="shared" si="7"/>
        <v>403</v>
      </c>
      <c r="R45" s="174"/>
      <c r="S45" s="171">
        <f t="shared" si="8"/>
        <v>28409</v>
      </c>
      <c r="T45" s="173"/>
      <c r="U45" s="172"/>
      <c r="V45" s="171">
        <f t="shared" si="9"/>
        <v>5740</v>
      </c>
      <c r="W45" s="173"/>
      <c r="X45" s="180"/>
      <c r="Y45" s="186">
        <f t="shared" si="0"/>
        <v>22226</v>
      </c>
      <c r="Z45" s="173"/>
      <c r="AA45" s="174"/>
      <c r="AB45" s="171">
        <f t="shared" si="1"/>
        <v>325</v>
      </c>
      <c r="AC45" s="172"/>
      <c r="AD45" s="173">
        <f>SUM(Y45:AB45)</f>
        <v>22551</v>
      </c>
      <c r="AE45" s="173"/>
      <c r="AF45" s="172"/>
      <c r="AG45" s="173">
        <f t="shared" si="2"/>
        <v>5740</v>
      </c>
      <c r="AH45" s="173"/>
      <c r="AI45" s="174"/>
      <c r="AJ45" s="175">
        <f t="shared" si="3"/>
        <v>50232</v>
      </c>
      <c r="AK45" s="176"/>
      <c r="AL45" s="177"/>
      <c r="AM45" s="178">
        <f t="shared" si="4"/>
        <v>728</v>
      </c>
      <c r="AN45" s="179"/>
      <c r="AO45" s="173">
        <f t="shared" si="11"/>
        <v>50960</v>
      </c>
      <c r="AP45" s="173"/>
      <c r="AQ45" s="172"/>
      <c r="AR45" s="173">
        <f t="shared" si="5"/>
        <v>11480</v>
      </c>
      <c r="AS45" s="173"/>
      <c r="AT45" s="180"/>
      <c r="AU45" s="29"/>
      <c r="AV45" s="29"/>
      <c r="AW45" s="29"/>
    </row>
    <row r="46" spans="1:49" s="2" customFormat="1" ht="17.25" customHeight="1">
      <c r="A46" s="181">
        <v>33</v>
      </c>
      <c r="B46" s="182"/>
      <c r="C46" s="183">
        <v>590</v>
      </c>
      <c r="D46" s="174"/>
      <c r="E46" s="184">
        <f t="shared" si="12"/>
        <v>575000</v>
      </c>
      <c r="F46" s="185"/>
      <c r="G46" s="185"/>
      <c r="H46" s="185"/>
      <c r="I46" s="28" t="s">
        <v>0</v>
      </c>
      <c r="J46" s="185">
        <v>605000</v>
      </c>
      <c r="K46" s="185"/>
      <c r="L46" s="174"/>
      <c r="M46" s="180"/>
      <c r="N46" s="186">
        <f t="shared" si="6"/>
        <v>29506</v>
      </c>
      <c r="O46" s="173"/>
      <c r="P46" s="174"/>
      <c r="Q46" s="171">
        <f t="shared" si="7"/>
        <v>425</v>
      </c>
      <c r="R46" s="174"/>
      <c r="S46" s="171">
        <f t="shared" si="8"/>
        <v>29931</v>
      </c>
      <c r="T46" s="173"/>
      <c r="U46" s="172"/>
      <c r="V46" s="171">
        <f t="shared" si="9"/>
        <v>6048</v>
      </c>
      <c r="W46" s="173"/>
      <c r="X46" s="180"/>
      <c r="Y46" s="186">
        <f t="shared" si="0"/>
        <v>23417</v>
      </c>
      <c r="Z46" s="173"/>
      <c r="AA46" s="174"/>
      <c r="AB46" s="171">
        <f t="shared" si="1"/>
        <v>342</v>
      </c>
      <c r="AC46" s="172"/>
      <c r="AD46" s="173">
        <f t="shared" ref="AD46:AD55" si="14">SUM(Y46:AB46)</f>
        <v>23759</v>
      </c>
      <c r="AE46" s="173"/>
      <c r="AF46" s="172"/>
      <c r="AG46" s="173">
        <f t="shared" si="2"/>
        <v>6047</v>
      </c>
      <c r="AH46" s="173"/>
      <c r="AI46" s="174"/>
      <c r="AJ46" s="175">
        <f t="shared" si="3"/>
        <v>52923</v>
      </c>
      <c r="AK46" s="176"/>
      <c r="AL46" s="177"/>
      <c r="AM46" s="178">
        <f t="shared" si="4"/>
        <v>767</v>
      </c>
      <c r="AN46" s="179"/>
      <c r="AO46" s="173">
        <f t="shared" si="11"/>
        <v>53690</v>
      </c>
      <c r="AP46" s="173"/>
      <c r="AQ46" s="172"/>
      <c r="AR46" s="173">
        <f t="shared" si="5"/>
        <v>12095</v>
      </c>
      <c r="AS46" s="173"/>
      <c r="AT46" s="180"/>
      <c r="AU46" s="29"/>
      <c r="AV46" s="29"/>
      <c r="AW46" s="29"/>
    </row>
    <row r="47" spans="1:49" s="2" customFormat="1" ht="17.25" customHeight="1">
      <c r="A47" s="181">
        <v>34</v>
      </c>
      <c r="B47" s="182"/>
      <c r="C47" s="183">
        <v>620</v>
      </c>
      <c r="D47" s="174"/>
      <c r="E47" s="184">
        <f t="shared" si="12"/>
        <v>605000</v>
      </c>
      <c r="F47" s="185"/>
      <c r="G47" s="185"/>
      <c r="H47" s="185"/>
      <c r="I47" s="28" t="s">
        <v>0</v>
      </c>
      <c r="J47" s="185">
        <v>635000</v>
      </c>
      <c r="K47" s="185"/>
      <c r="L47" s="174"/>
      <c r="M47" s="180"/>
      <c r="N47" s="186">
        <f t="shared" si="6"/>
        <v>31006</v>
      </c>
      <c r="O47" s="173"/>
      <c r="P47" s="174"/>
      <c r="Q47" s="171">
        <f t="shared" si="7"/>
        <v>446</v>
      </c>
      <c r="R47" s="174"/>
      <c r="S47" s="171">
        <f t="shared" si="8"/>
        <v>31452</v>
      </c>
      <c r="T47" s="173"/>
      <c r="U47" s="172"/>
      <c r="V47" s="171">
        <f t="shared" si="9"/>
        <v>6355</v>
      </c>
      <c r="W47" s="173"/>
      <c r="X47" s="180"/>
      <c r="Y47" s="186">
        <f t="shared" si="0"/>
        <v>24608</v>
      </c>
      <c r="Z47" s="173"/>
      <c r="AA47" s="174"/>
      <c r="AB47" s="171">
        <f t="shared" si="1"/>
        <v>360</v>
      </c>
      <c r="AC47" s="172"/>
      <c r="AD47" s="173">
        <f t="shared" si="14"/>
        <v>24968</v>
      </c>
      <c r="AE47" s="173"/>
      <c r="AF47" s="172"/>
      <c r="AG47" s="173">
        <f t="shared" si="2"/>
        <v>6355</v>
      </c>
      <c r="AH47" s="173"/>
      <c r="AI47" s="174"/>
      <c r="AJ47" s="175">
        <f t="shared" si="3"/>
        <v>55614</v>
      </c>
      <c r="AK47" s="176"/>
      <c r="AL47" s="177"/>
      <c r="AM47" s="178">
        <f t="shared" si="4"/>
        <v>806</v>
      </c>
      <c r="AN47" s="179"/>
      <c r="AO47" s="173">
        <f t="shared" si="11"/>
        <v>56420</v>
      </c>
      <c r="AP47" s="173"/>
      <c r="AQ47" s="172"/>
      <c r="AR47" s="173">
        <f t="shared" si="5"/>
        <v>12710</v>
      </c>
      <c r="AS47" s="173"/>
      <c r="AT47" s="180"/>
      <c r="AU47" s="29"/>
      <c r="AV47" s="29"/>
      <c r="AW47" s="29"/>
    </row>
    <row r="48" spans="1:49" s="2" customFormat="1" ht="17.25" customHeight="1">
      <c r="A48" s="181">
        <v>35</v>
      </c>
      <c r="B48" s="182"/>
      <c r="C48" s="183">
        <v>650</v>
      </c>
      <c r="D48" s="174"/>
      <c r="E48" s="184">
        <f t="shared" si="12"/>
        <v>635000</v>
      </c>
      <c r="F48" s="185"/>
      <c r="G48" s="185"/>
      <c r="H48" s="185"/>
      <c r="I48" s="28" t="s">
        <v>0</v>
      </c>
      <c r="J48" s="185">
        <v>665000</v>
      </c>
      <c r="K48" s="185"/>
      <c r="L48" s="174"/>
      <c r="M48" s="180"/>
      <c r="N48" s="186">
        <f t="shared" si="6"/>
        <v>32507</v>
      </c>
      <c r="O48" s="173"/>
      <c r="P48" s="174"/>
      <c r="Q48" s="171">
        <f t="shared" si="7"/>
        <v>468</v>
      </c>
      <c r="R48" s="174"/>
      <c r="S48" s="171">
        <f t="shared" si="8"/>
        <v>32975</v>
      </c>
      <c r="T48" s="173"/>
      <c r="U48" s="172"/>
      <c r="V48" s="171">
        <f t="shared" si="9"/>
        <v>6663</v>
      </c>
      <c r="W48" s="173"/>
      <c r="X48" s="180"/>
      <c r="Y48" s="186">
        <f t="shared" si="0"/>
        <v>25798</v>
      </c>
      <c r="Z48" s="173"/>
      <c r="AA48" s="174"/>
      <c r="AB48" s="171">
        <f t="shared" si="1"/>
        <v>377</v>
      </c>
      <c r="AC48" s="172"/>
      <c r="AD48" s="173">
        <f t="shared" si="14"/>
        <v>26175</v>
      </c>
      <c r="AE48" s="173"/>
      <c r="AF48" s="172"/>
      <c r="AG48" s="173">
        <f t="shared" si="2"/>
        <v>6662</v>
      </c>
      <c r="AH48" s="173"/>
      <c r="AI48" s="174"/>
      <c r="AJ48" s="175">
        <f t="shared" si="3"/>
        <v>58305</v>
      </c>
      <c r="AK48" s="176"/>
      <c r="AL48" s="177"/>
      <c r="AM48" s="178">
        <f t="shared" si="4"/>
        <v>845</v>
      </c>
      <c r="AN48" s="179"/>
      <c r="AO48" s="173">
        <f t="shared" si="11"/>
        <v>59150</v>
      </c>
      <c r="AP48" s="173"/>
      <c r="AQ48" s="172"/>
      <c r="AR48" s="173">
        <f t="shared" si="5"/>
        <v>13325</v>
      </c>
      <c r="AS48" s="173"/>
      <c r="AT48" s="180"/>
      <c r="AU48" s="29"/>
      <c r="AV48" s="29"/>
      <c r="AW48" s="29"/>
    </row>
    <row r="49" spans="1:49" s="2" customFormat="1" ht="17.25" customHeight="1">
      <c r="A49" s="181">
        <v>36</v>
      </c>
      <c r="B49" s="182"/>
      <c r="C49" s="183">
        <v>680</v>
      </c>
      <c r="D49" s="174"/>
      <c r="E49" s="184">
        <f t="shared" si="12"/>
        <v>665000</v>
      </c>
      <c r="F49" s="185"/>
      <c r="G49" s="185"/>
      <c r="H49" s="185"/>
      <c r="I49" s="28" t="s">
        <v>0</v>
      </c>
      <c r="J49" s="185">
        <v>695000</v>
      </c>
      <c r="K49" s="185"/>
      <c r="L49" s="174"/>
      <c r="M49" s="180"/>
      <c r="N49" s="186">
        <f t="shared" si="6"/>
        <v>34007</v>
      </c>
      <c r="O49" s="173"/>
      <c r="P49" s="174"/>
      <c r="Q49" s="171">
        <f t="shared" si="7"/>
        <v>490</v>
      </c>
      <c r="R49" s="174"/>
      <c r="S49" s="171">
        <f t="shared" si="8"/>
        <v>34497</v>
      </c>
      <c r="T49" s="173"/>
      <c r="U49" s="172"/>
      <c r="V49" s="171">
        <f t="shared" si="9"/>
        <v>6970</v>
      </c>
      <c r="W49" s="173"/>
      <c r="X49" s="180"/>
      <c r="Y49" s="186">
        <f t="shared" si="0"/>
        <v>26989</v>
      </c>
      <c r="Z49" s="173"/>
      <c r="AA49" s="174"/>
      <c r="AB49" s="171">
        <f t="shared" si="1"/>
        <v>394</v>
      </c>
      <c r="AC49" s="172"/>
      <c r="AD49" s="173">
        <f t="shared" si="14"/>
        <v>27383</v>
      </c>
      <c r="AE49" s="173"/>
      <c r="AF49" s="172"/>
      <c r="AG49" s="173">
        <f t="shared" si="2"/>
        <v>6970</v>
      </c>
      <c r="AH49" s="173"/>
      <c r="AI49" s="174"/>
      <c r="AJ49" s="175">
        <f t="shared" si="3"/>
        <v>60996</v>
      </c>
      <c r="AK49" s="176"/>
      <c r="AL49" s="177"/>
      <c r="AM49" s="178">
        <f t="shared" si="4"/>
        <v>884</v>
      </c>
      <c r="AN49" s="179"/>
      <c r="AO49" s="173">
        <f t="shared" si="11"/>
        <v>61880</v>
      </c>
      <c r="AP49" s="173"/>
      <c r="AQ49" s="172"/>
      <c r="AR49" s="173">
        <f t="shared" si="5"/>
        <v>13940</v>
      </c>
      <c r="AS49" s="173"/>
      <c r="AT49" s="180"/>
      <c r="AU49" s="29"/>
      <c r="AV49" s="29"/>
      <c r="AW49" s="29"/>
    </row>
    <row r="50" spans="1:49" s="2" customFormat="1" ht="17.25" customHeight="1">
      <c r="A50" s="181">
        <v>37</v>
      </c>
      <c r="B50" s="182"/>
      <c r="C50" s="183">
        <v>710</v>
      </c>
      <c r="D50" s="174"/>
      <c r="E50" s="184">
        <f t="shared" si="12"/>
        <v>695000</v>
      </c>
      <c r="F50" s="185"/>
      <c r="G50" s="185"/>
      <c r="H50" s="185"/>
      <c r="I50" s="28" t="s">
        <v>0</v>
      </c>
      <c r="J50" s="185">
        <v>730000</v>
      </c>
      <c r="K50" s="185"/>
      <c r="L50" s="174"/>
      <c r="M50" s="180"/>
      <c r="N50" s="186">
        <f t="shared" si="6"/>
        <v>35507</v>
      </c>
      <c r="O50" s="173"/>
      <c r="P50" s="174"/>
      <c r="Q50" s="171">
        <f t="shared" si="7"/>
        <v>511</v>
      </c>
      <c r="R50" s="174"/>
      <c r="S50" s="171">
        <f t="shared" si="8"/>
        <v>36018</v>
      </c>
      <c r="T50" s="173"/>
      <c r="U50" s="172"/>
      <c r="V50" s="171">
        <f t="shared" si="9"/>
        <v>7278</v>
      </c>
      <c r="W50" s="173"/>
      <c r="X50" s="180"/>
      <c r="Y50" s="186">
        <f t="shared" si="0"/>
        <v>28180</v>
      </c>
      <c r="Z50" s="173"/>
      <c r="AA50" s="174"/>
      <c r="AB50" s="171">
        <f t="shared" si="1"/>
        <v>412</v>
      </c>
      <c r="AC50" s="172"/>
      <c r="AD50" s="173">
        <f t="shared" si="14"/>
        <v>28592</v>
      </c>
      <c r="AE50" s="173"/>
      <c r="AF50" s="172"/>
      <c r="AG50" s="173">
        <f t="shared" si="2"/>
        <v>7277</v>
      </c>
      <c r="AH50" s="173"/>
      <c r="AI50" s="174"/>
      <c r="AJ50" s="175">
        <f t="shared" si="3"/>
        <v>63687</v>
      </c>
      <c r="AK50" s="176"/>
      <c r="AL50" s="177"/>
      <c r="AM50" s="178">
        <f t="shared" si="4"/>
        <v>923</v>
      </c>
      <c r="AN50" s="179"/>
      <c r="AO50" s="173">
        <f t="shared" si="11"/>
        <v>64610</v>
      </c>
      <c r="AP50" s="173"/>
      <c r="AQ50" s="172"/>
      <c r="AR50" s="173">
        <f t="shared" si="5"/>
        <v>14555</v>
      </c>
      <c r="AS50" s="173"/>
      <c r="AT50" s="180"/>
      <c r="AU50" s="29"/>
      <c r="AV50" s="29"/>
      <c r="AW50" s="29"/>
    </row>
    <row r="51" spans="1:49" s="2" customFormat="1" ht="17.25" customHeight="1">
      <c r="A51" s="181">
        <v>38</v>
      </c>
      <c r="B51" s="182"/>
      <c r="C51" s="183">
        <v>750</v>
      </c>
      <c r="D51" s="174"/>
      <c r="E51" s="184">
        <f t="shared" si="12"/>
        <v>730000</v>
      </c>
      <c r="F51" s="185"/>
      <c r="G51" s="185"/>
      <c r="H51" s="185"/>
      <c r="I51" s="28" t="s">
        <v>0</v>
      </c>
      <c r="J51" s="185">
        <v>770000</v>
      </c>
      <c r="K51" s="185"/>
      <c r="L51" s="174"/>
      <c r="M51" s="180"/>
      <c r="N51" s="186">
        <f t="shared" si="6"/>
        <v>37508</v>
      </c>
      <c r="O51" s="173"/>
      <c r="P51" s="174"/>
      <c r="Q51" s="171">
        <f t="shared" si="7"/>
        <v>540</v>
      </c>
      <c r="R51" s="174"/>
      <c r="S51" s="171">
        <f t="shared" si="8"/>
        <v>38048</v>
      </c>
      <c r="T51" s="173"/>
      <c r="U51" s="172"/>
      <c r="V51" s="171">
        <f t="shared" si="9"/>
        <v>7688</v>
      </c>
      <c r="W51" s="173"/>
      <c r="X51" s="180"/>
      <c r="Y51" s="186">
        <f t="shared" si="0"/>
        <v>29767</v>
      </c>
      <c r="Z51" s="173"/>
      <c r="AA51" s="174"/>
      <c r="AB51" s="171">
        <f t="shared" si="1"/>
        <v>435</v>
      </c>
      <c r="AC51" s="172"/>
      <c r="AD51" s="173">
        <f t="shared" si="14"/>
        <v>30202</v>
      </c>
      <c r="AE51" s="173"/>
      <c r="AF51" s="172"/>
      <c r="AG51" s="173">
        <f t="shared" si="2"/>
        <v>7687</v>
      </c>
      <c r="AH51" s="173"/>
      <c r="AI51" s="174"/>
      <c r="AJ51" s="175">
        <f t="shared" si="3"/>
        <v>67275</v>
      </c>
      <c r="AK51" s="176"/>
      <c r="AL51" s="177"/>
      <c r="AM51" s="178">
        <f t="shared" si="4"/>
        <v>975</v>
      </c>
      <c r="AN51" s="179"/>
      <c r="AO51" s="173">
        <f t="shared" si="11"/>
        <v>68250</v>
      </c>
      <c r="AP51" s="173"/>
      <c r="AQ51" s="172"/>
      <c r="AR51" s="173">
        <f t="shared" si="5"/>
        <v>15375</v>
      </c>
      <c r="AS51" s="173"/>
      <c r="AT51" s="180"/>
      <c r="AU51" s="29"/>
      <c r="AV51" s="29"/>
      <c r="AW51" s="29"/>
    </row>
    <row r="52" spans="1:49" s="2" customFormat="1" ht="17.25" customHeight="1">
      <c r="A52" s="181">
        <v>39</v>
      </c>
      <c r="B52" s="182"/>
      <c r="C52" s="183">
        <v>790</v>
      </c>
      <c r="D52" s="174"/>
      <c r="E52" s="184">
        <f t="shared" si="12"/>
        <v>770000</v>
      </c>
      <c r="F52" s="185"/>
      <c r="G52" s="185"/>
      <c r="H52" s="185"/>
      <c r="I52" s="28" t="s">
        <v>0</v>
      </c>
      <c r="J52" s="185">
        <v>810000</v>
      </c>
      <c r="K52" s="185"/>
      <c r="L52" s="174"/>
      <c r="M52" s="180"/>
      <c r="N52" s="186">
        <f t="shared" si="6"/>
        <v>39508</v>
      </c>
      <c r="O52" s="173"/>
      <c r="P52" s="174"/>
      <c r="Q52" s="171">
        <f t="shared" si="7"/>
        <v>569</v>
      </c>
      <c r="R52" s="174"/>
      <c r="S52" s="171">
        <f t="shared" si="8"/>
        <v>40077</v>
      </c>
      <c r="T52" s="173"/>
      <c r="U52" s="172"/>
      <c r="V52" s="171">
        <f t="shared" si="9"/>
        <v>8098</v>
      </c>
      <c r="W52" s="173"/>
      <c r="X52" s="180"/>
      <c r="Y52" s="186">
        <f t="shared" si="0"/>
        <v>31355</v>
      </c>
      <c r="Z52" s="173"/>
      <c r="AA52" s="174"/>
      <c r="AB52" s="171">
        <f t="shared" si="1"/>
        <v>458</v>
      </c>
      <c r="AC52" s="172"/>
      <c r="AD52" s="173">
        <f t="shared" si="14"/>
        <v>31813</v>
      </c>
      <c r="AE52" s="173"/>
      <c r="AF52" s="172"/>
      <c r="AG52" s="173">
        <f t="shared" si="2"/>
        <v>8097</v>
      </c>
      <c r="AH52" s="173"/>
      <c r="AI52" s="174"/>
      <c r="AJ52" s="175">
        <f t="shared" si="3"/>
        <v>70863</v>
      </c>
      <c r="AK52" s="176"/>
      <c r="AL52" s="177"/>
      <c r="AM52" s="178">
        <f t="shared" si="4"/>
        <v>1027</v>
      </c>
      <c r="AN52" s="179"/>
      <c r="AO52" s="173">
        <f t="shared" si="11"/>
        <v>71890</v>
      </c>
      <c r="AP52" s="173"/>
      <c r="AQ52" s="172"/>
      <c r="AR52" s="173">
        <f t="shared" si="5"/>
        <v>16195</v>
      </c>
      <c r="AS52" s="173"/>
      <c r="AT52" s="180"/>
      <c r="AU52" s="29"/>
      <c r="AV52" s="29"/>
      <c r="AW52" s="29"/>
    </row>
    <row r="53" spans="1:49" s="2" customFormat="1" ht="17.25" customHeight="1">
      <c r="A53" s="181">
        <v>40</v>
      </c>
      <c r="B53" s="182"/>
      <c r="C53" s="183">
        <v>830</v>
      </c>
      <c r="D53" s="174"/>
      <c r="E53" s="184">
        <f t="shared" si="12"/>
        <v>810000</v>
      </c>
      <c r="F53" s="185"/>
      <c r="G53" s="185"/>
      <c r="H53" s="185"/>
      <c r="I53" s="28" t="s">
        <v>0</v>
      </c>
      <c r="J53" s="185">
        <v>855000</v>
      </c>
      <c r="K53" s="185"/>
      <c r="L53" s="174"/>
      <c r="M53" s="180"/>
      <c r="N53" s="186">
        <f t="shared" si="6"/>
        <v>41508</v>
      </c>
      <c r="O53" s="173"/>
      <c r="P53" s="174"/>
      <c r="Q53" s="171">
        <f t="shared" si="7"/>
        <v>598</v>
      </c>
      <c r="R53" s="174"/>
      <c r="S53" s="171">
        <f t="shared" si="8"/>
        <v>42106</v>
      </c>
      <c r="T53" s="173"/>
      <c r="U53" s="172"/>
      <c r="V53" s="171">
        <f t="shared" si="9"/>
        <v>8508</v>
      </c>
      <c r="W53" s="173"/>
      <c r="X53" s="180"/>
      <c r="Y53" s="186">
        <f t="shared" si="0"/>
        <v>32943</v>
      </c>
      <c r="Z53" s="173"/>
      <c r="AA53" s="174"/>
      <c r="AB53" s="171">
        <f t="shared" si="1"/>
        <v>481</v>
      </c>
      <c r="AC53" s="172"/>
      <c r="AD53" s="173">
        <f t="shared" si="14"/>
        <v>33424</v>
      </c>
      <c r="AE53" s="173"/>
      <c r="AF53" s="172"/>
      <c r="AG53" s="173">
        <f t="shared" si="2"/>
        <v>8507</v>
      </c>
      <c r="AH53" s="173"/>
      <c r="AI53" s="174"/>
      <c r="AJ53" s="175">
        <f t="shared" si="3"/>
        <v>74451</v>
      </c>
      <c r="AK53" s="176"/>
      <c r="AL53" s="177"/>
      <c r="AM53" s="178">
        <f t="shared" si="4"/>
        <v>1079</v>
      </c>
      <c r="AN53" s="179"/>
      <c r="AO53" s="173">
        <f t="shared" si="11"/>
        <v>75530</v>
      </c>
      <c r="AP53" s="173"/>
      <c r="AQ53" s="172"/>
      <c r="AR53" s="173">
        <f t="shared" si="5"/>
        <v>17015</v>
      </c>
      <c r="AS53" s="173"/>
      <c r="AT53" s="180"/>
      <c r="AU53" s="29"/>
      <c r="AV53" s="29"/>
      <c r="AW53" s="29"/>
    </row>
    <row r="54" spans="1:49" s="2" customFormat="1" ht="17.25" customHeight="1">
      <c r="A54" s="181">
        <v>41</v>
      </c>
      <c r="B54" s="182"/>
      <c r="C54" s="183">
        <v>880</v>
      </c>
      <c r="D54" s="174"/>
      <c r="E54" s="184">
        <f t="shared" si="12"/>
        <v>855000</v>
      </c>
      <c r="F54" s="185"/>
      <c r="G54" s="185"/>
      <c r="H54" s="185"/>
      <c r="I54" s="28" t="s">
        <v>0</v>
      </c>
      <c r="J54" s="185">
        <v>905000</v>
      </c>
      <c r="K54" s="185"/>
      <c r="L54" s="174"/>
      <c r="M54" s="180"/>
      <c r="N54" s="186">
        <f t="shared" si="6"/>
        <v>44009</v>
      </c>
      <c r="O54" s="173"/>
      <c r="P54" s="174"/>
      <c r="Q54" s="171">
        <f t="shared" si="7"/>
        <v>634</v>
      </c>
      <c r="R54" s="174"/>
      <c r="S54" s="171">
        <f t="shared" si="8"/>
        <v>44643</v>
      </c>
      <c r="T54" s="173"/>
      <c r="U54" s="172"/>
      <c r="V54" s="171">
        <f t="shared" si="9"/>
        <v>9020</v>
      </c>
      <c r="W54" s="173"/>
      <c r="X54" s="180"/>
      <c r="Y54" s="186">
        <f t="shared" si="0"/>
        <v>34927</v>
      </c>
      <c r="Z54" s="173"/>
      <c r="AA54" s="174"/>
      <c r="AB54" s="171">
        <f t="shared" si="1"/>
        <v>510</v>
      </c>
      <c r="AC54" s="172"/>
      <c r="AD54" s="173">
        <f t="shared" si="14"/>
        <v>35437</v>
      </c>
      <c r="AE54" s="173"/>
      <c r="AF54" s="172"/>
      <c r="AG54" s="173">
        <f t="shared" si="2"/>
        <v>9020</v>
      </c>
      <c r="AH54" s="173"/>
      <c r="AI54" s="174"/>
      <c r="AJ54" s="175">
        <f t="shared" si="3"/>
        <v>78936</v>
      </c>
      <c r="AK54" s="176"/>
      <c r="AL54" s="177"/>
      <c r="AM54" s="178">
        <f t="shared" si="4"/>
        <v>1144</v>
      </c>
      <c r="AN54" s="179"/>
      <c r="AO54" s="173">
        <f t="shared" si="11"/>
        <v>80080</v>
      </c>
      <c r="AP54" s="173"/>
      <c r="AQ54" s="172"/>
      <c r="AR54" s="173">
        <f t="shared" si="5"/>
        <v>18040</v>
      </c>
      <c r="AS54" s="173"/>
      <c r="AT54" s="180"/>
      <c r="AU54" s="29"/>
      <c r="AV54" s="29"/>
      <c r="AW54" s="29"/>
    </row>
    <row r="55" spans="1:49" s="2" customFormat="1" ht="17.25" customHeight="1">
      <c r="A55" s="181">
        <v>42</v>
      </c>
      <c r="B55" s="182"/>
      <c r="C55" s="183">
        <v>930</v>
      </c>
      <c r="D55" s="174"/>
      <c r="E55" s="184">
        <f t="shared" si="12"/>
        <v>905000</v>
      </c>
      <c r="F55" s="185"/>
      <c r="G55" s="185"/>
      <c r="H55" s="185"/>
      <c r="I55" s="28" t="s">
        <v>0</v>
      </c>
      <c r="J55" s="185">
        <v>955000</v>
      </c>
      <c r="K55" s="185"/>
      <c r="L55" s="174"/>
      <c r="M55" s="180"/>
      <c r="N55" s="186">
        <f t="shared" si="6"/>
        <v>46509</v>
      </c>
      <c r="O55" s="173"/>
      <c r="P55" s="174"/>
      <c r="Q55" s="171">
        <f t="shared" si="7"/>
        <v>670</v>
      </c>
      <c r="R55" s="174"/>
      <c r="S55" s="171">
        <f t="shared" si="8"/>
        <v>47179</v>
      </c>
      <c r="T55" s="173"/>
      <c r="U55" s="172"/>
      <c r="V55" s="171">
        <f t="shared" si="9"/>
        <v>9533</v>
      </c>
      <c r="W55" s="173"/>
      <c r="X55" s="180"/>
      <c r="Y55" s="186">
        <f t="shared" si="0"/>
        <v>36912</v>
      </c>
      <c r="Z55" s="173"/>
      <c r="AA55" s="174"/>
      <c r="AB55" s="171">
        <f t="shared" si="1"/>
        <v>539</v>
      </c>
      <c r="AC55" s="172"/>
      <c r="AD55" s="173">
        <f t="shared" si="14"/>
        <v>37451</v>
      </c>
      <c r="AE55" s="173"/>
      <c r="AF55" s="172"/>
      <c r="AG55" s="173">
        <f t="shared" si="2"/>
        <v>9532</v>
      </c>
      <c r="AH55" s="173"/>
      <c r="AI55" s="174"/>
      <c r="AJ55" s="175">
        <f t="shared" si="3"/>
        <v>83421</v>
      </c>
      <c r="AK55" s="176"/>
      <c r="AL55" s="177"/>
      <c r="AM55" s="178">
        <f t="shared" si="4"/>
        <v>1209</v>
      </c>
      <c r="AN55" s="179"/>
      <c r="AO55" s="173">
        <f t="shared" si="11"/>
        <v>84630</v>
      </c>
      <c r="AP55" s="173"/>
      <c r="AQ55" s="172"/>
      <c r="AR55" s="173">
        <f t="shared" si="5"/>
        <v>19065</v>
      </c>
      <c r="AS55" s="173"/>
      <c r="AT55" s="180"/>
      <c r="AU55" s="29"/>
      <c r="AV55" s="29"/>
      <c r="AW55" s="29"/>
    </row>
    <row r="56" spans="1:49" s="2" customFormat="1" ht="17.25" customHeight="1">
      <c r="A56" s="181">
        <v>43</v>
      </c>
      <c r="B56" s="182"/>
      <c r="C56" s="183">
        <v>980</v>
      </c>
      <c r="D56" s="174"/>
      <c r="E56" s="184">
        <f t="shared" si="12"/>
        <v>955000</v>
      </c>
      <c r="F56" s="185"/>
      <c r="G56" s="185"/>
      <c r="H56" s="185"/>
      <c r="I56" s="28" t="s">
        <v>0</v>
      </c>
      <c r="J56" s="218">
        <v>1005000</v>
      </c>
      <c r="K56" s="218"/>
      <c r="L56" s="177"/>
      <c r="M56" s="219"/>
      <c r="N56" s="186">
        <f t="shared" si="6"/>
        <v>49010</v>
      </c>
      <c r="O56" s="174"/>
      <c r="P56" s="172"/>
      <c r="Q56" s="171">
        <f t="shared" si="7"/>
        <v>706</v>
      </c>
      <c r="R56" s="172"/>
      <c r="S56" s="171">
        <f t="shared" si="8"/>
        <v>49716</v>
      </c>
      <c r="T56" s="174"/>
      <c r="U56" s="172"/>
      <c r="V56" s="171">
        <f t="shared" si="9"/>
        <v>10045</v>
      </c>
      <c r="W56" s="173"/>
      <c r="X56" s="180"/>
      <c r="Y56" s="186">
        <f t="shared" si="0"/>
        <v>38896</v>
      </c>
      <c r="Z56" s="173"/>
      <c r="AA56" s="174"/>
      <c r="AB56" s="171">
        <f t="shared" si="1"/>
        <v>568</v>
      </c>
      <c r="AC56" s="172"/>
      <c r="AD56" s="171">
        <f t="shared" ref="AD56:AD63" si="15">SUM(Y56:AB56)</f>
        <v>39464</v>
      </c>
      <c r="AE56" s="174"/>
      <c r="AF56" s="172"/>
      <c r="AG56" s="173">
        <f t="shared" si="2"/>
        <v>10045</v>
      </c>
      <c r="AH56" s="173"/>
      <c r="AI56" s="174"/>
      <c r="AJ56" s="175">
        <f t="shared" si="3"/>
        <v>87906</v>
      </c>
      <c r="AK56" s="176"/>
      <c r="AL56" s="177"/>
      <c r="AM56" s="178">
        <f t="shared" si="4"/>
        <v>1274</v>
      </c>
      <c r="AN56" s="179"/>
      <c r="AO56" s="171">
        <f t="shared" si="11"/>
        <v>89180</v>
      </c>
      <c r="AP56" s="174"/>
      <c r="AQ56" s="172"/>
      <c r="AR56" s="173">
        <f t="shared" si="5"/>
        <v>20090</v>
      </c>
      <c r="AS56" s="173"/>
      <c r="AT56" s="180"/>
      <c r="AU56" s="29"/>
      <c r="AV56" s="29"/>
      <c r="AW56" s="29"/>
    </row>
    <row r="57" spans="1:49" s="2" customFormat="1" ht="17.25" customHeight="1">
      <c r="A57" s="181">
        <v>44</v>
      </c>
      <c r="B57" s="182"/>
      <c r="C57" s="216">
        <v>1030</v>
      </c>
      <c r="D57" s="177"/>
      <c r="E57" s="217">
        <f t="shared" si="12"/>
        <v>1005000</v>
      </c>
      <c r="F57" s="218"/>
      <c r="G57" s="177"/>
      <c r="H57" s="177"/>
      <c r="I57" s="30" t="s">
        <v>0</v>
      </c>
      <c r="J57" s="218">
        <v>1055000</v>
      </c>
      <c r="K57" s="218"/>
      <c r="L57" s="177"/>
      <c r="M57" s="219"/>
      <c r="N57" s="175">
        <f t="shared" si="6"/>
        <v>51510</v>
      </c>
      <c r="O57" s="177"/>
      <c r="P57" s="179"/>
      <c r="Q57" s="178">
        <f t="shared" si="7"/>
        <v>742</v>
      </c>
      <c r="R57" s="179"/>
      <c r="S57" s="178">
        <f t="shared" si="8"/>
        <v>52252</v>
      </c>
      <c r="T57" s="177"/>
      <c r="U57" s="179"/>
      <c r="V57" s="178">
        <f t="shared" si="9"/>
        <v>10558</v>
      </c>
      <c r="W57" s="176"/>
      <c r="X57" s="219"/>
      <c r="Y57" s="186">
        <f t="shared" si="0"/>
        <v>40881</v>
      </c>
      <c r="Z57" s="173"/>
      <c r="AA57" s="174"/>
      <c r="AB57" s="171">
        <f t="shared" si="1"/>
        <v>597</v>
      </c>
      <c r="AC57" s="172"/>
      <c r="AD57" s="178">
        <f t="shared" si="15"/>
        <v>41478</v>
      </c>
      <c r="AE57" s="177"/>
      <c r="AF57" s="179"/>
      <c r="AG57" s="173">
        <f t="shared" si="2"/>
        <v>10557</v>
      </c>
      <c r="AH57" s="173"/>
      <c r="AI57" s="174"/>
      <c r="AJ57" s="175">
        <f t="shared" si="3"/>
        <v>92391</v>
      </c>
      <c r="AK57" s="176"/>
      <c r="AL57" s="177"/>
      <c r="AM57" s="178">
        <f t="shared" si="4"/>
        <v>1339</v>
      </c>
      <c r="AN57" s="179"/>
      <c r="AO57" s="178">
        <f t="shared" si="11"/>
        <v>93730</v>
      </c>
      <c r="AP57" s="177"/>
      <c r="AQ57" s="179"/>
      <c r="AR57" s="173">
        <f t="shared" si="5"/>
        <v>21115</v>
      </c>
      <c r="AS57" s="173"/>
      <c r="AT57" s="180"/>
      <c r="AU57" s="29"/>
      <c r="AV57" s="29"/>
      <c r="AW57" s="29"/>
    </row>
    <row r="58" spans="1:49" s="2" customFormat="1" ht="17.25" customHeight="1">
      <c r="A58" s="220">
        <v>45</v>
      </c>
      <c r="B58" s="221"/>
      <c r="C58" s="216">
        <v>1090</v>
      </c>
      <c r="D58" s="177"/>
      <c r="E58" s="217">
        <f t="shared" si="12"/>
        <v>1055000</v>
      </c>
      <c r="F58" s="218"/>
      <c r="G58" s="177"/>
      <c r="H58" s="177"/>
      <c r="I58" s="30" t="s">
        <v>0</v>
      </c>
      <c r="J58" s="218">
        <v>1115000</v>
      </c>
      <c r="K58" s="218"/>
      <c r="L58" s="177"/>
      <c r="M58" s="219"/>
      <c r="N58" s="175">
        <f t="shared" si="6"/>
        <v>54511</v>
      </c>
      <c r="O58" s="176"/>
      <c r="P58" s="177"/>
      <c r="Q58" s="178">
        <f t="shared" si="7"/>
        <v>785</v>
      </c>
      <c r="R58" s="177"/>
      <c r="S58" s="178">
        <f t="shared" si="8"/>
        <v>55296</v>
      </c>
      <c r="T58" s="176"/>
      <c r="U58" s="179"/>
      <c r="V58" s="176">
        <f t="shared" si="9"/>
        <v>11173</v>
      </c>
      <c r="W58" s="176"/>
      <c r="X58" s="219"/>
      <c r="Y58" s="186">
        <f t="shared" si="0"/>
        <v>43262</v>
      </c>
      <c r="Z58" s="173"/>
      <c r="AA58" s="174"/>
      <c r="AB58" s="171">
        <f t="shared" si="1"/>
        <v>632</v>
      </c>
      <c r="AC58" s="172"/>
      <c r="AD58" s="176">
        <f t="shared" si="15"/>
        <v>43894</v>
      </c>
      <c r="AE58" s="176"/>
      <c r="AF58" s="179"/>
      <c r="AG58" s="173">
        <f t="shared" si="2"/>
        <v>11172</v>
      </c>
      <c r="AH58" s="173"/>
      <c r="AI58" s="174"/>
      <c r="AJ58" s="175">
        <f t="shared" si="3"/>
        <v>97773</v>
      </c>
      <c r="AK58" s="176"/>
      <c r="AL58" s="177"/>
      <c r="AM58" s="178">
        <f t="shared" si="4"/>
        <v>1417</v>
      </c>
      <c r="AN58" s="179"/>
      <c r="AO58" s="176">
        <f t="shared" si="11"/>
        <v>99190</v>
      </c>
      <c r="AP58" s="176"/>
      <c r="AQ58" s="179"/>
      <c r="AR58" s="173">
        <f t="shared" si="5"/>
        <v>22345</v>
      </c>
      <c r="AS58" s="173"/>
      <c r="AT58" s="180"/>
      <c r="AU58" s="29"/>
      <c r="AV58" s="29"/>
      <c r="AW58" s="29"/>
    </row>
    <row r="59" spans="1:49" s="2" customFormat="1" ht="17.25" customHeight="1">
      <c r="A59" s="220">
        <v>46</v>
      </c>
      <c r="B59" s="221"/>
      <c r="C59" s="216">
        <v>1150</v>
      </c>
      <c r="D59" s="177"/>
      <c r="E59" s="217">
        <f t="shared" si="12"/>
        <v>1115000</v>
      </c>
      <c r="F59" s="218"/>
      <c r="G59" s="177"/>
      <c r="H59" s="177"/>
      <c r="I59" s="30" t="s">
        <v>0</v>
      </c>
      <c r="J59" s="218">
        <v>1175000</v>
      </c>
      <c r="K59" s="218"/>
      <c r="L59" s="177"/>
      <c r="M59" s="219"/>
      <c r="N59" s="175">
        <f t="shared" si="6"/>
        <v>57512</v>
      </c>
      <c r="O59" s="176"/>
      <c r="P59" s="177"/>
      <c r="Q59" s="178">
        <f t="shared" si="7"/>
        <v>828</v>
      </c>
      <c r="R59" s="177"/>
      <c r="S59" s="178">
        <f t="shared" si="8"/>
        <v>58340</v>
      </c>
      <c r="T59" s="176"/>
      <c r="U59" s="179"/>
      <c r="V59" s="176">
        <f t="shared" si="9"/>
        <v>11788</v>
      </c>
      <c r="W59" s="176"/>
      <c r="X59" s="219"/>
      <c r="Y59" s="186">
        <f t="shared" si="0"/>
        <v>45643</v>
      </c>
      <c r="Z59" s="173"/>
      <c r="AA59" s="174"/>
      <c r="AB59" s="171">
        <f t="shared" si="1"/>
        <v>667</v>
      </c>
      <c r="AC59" s="172"/>
      <c r="AD59" s="176">
        <f t="shared" si="15"/>
        <v>46310</v>
      </c>
      <c r="AE59" s="176"/>
      <c r="AF59" s="179"/>
      <c r="AG59" s="173">
        <f t="shared" si="2"/>
        <v>11787</v>
      </c>
      <c r="AH59" s="173"/>
      <c r="AI59" s="174"/>
      <c r="AJ59" s="175">
        <f t="shared" si="3"/>
        <v>103155</v>
      </c>
      <c r="AK59" s="176"/>
      <c r="AL59" s="177"/>
      <c r="AM59" s="178">
        <f t="shared" si="4"/>
        <v>1495</v>
      </c>
      <c r="AN59" s="179"/>
      <c r="AO59" s="176">
        <f t="shared" si="11"/>
        <v>104650</v>
      </c>
      <c r="AP59" s="176"/>
      <c r="AQ59" s="179"/>
      <c r="AR59" s="173">
        <f t="shared" si="5"/>
        <v>23575</v>
      </c>
      <c r="AS59" s="173"/>
      <c r="AT59" s="180"/>
      <c r="AU59" s="29"/>
      <c r="AV59" s="29"/>
      <c r="AW59" s="29"/>
    </row>
    <row r="60" spans="1:49" s="2" customFormat="1" ht="17.25" customHeight="1">
      <c r="A60" s="220">
        <v>47</v>
      </c>
      <c r="B60" s="221"/>
      <c r="C60" s="216">
        <v>1210</v>
      </c>
      <c r="D60" s="219"/>
      <c r="E60" s="217">
        <f t="shared" si="12"/>
        <v>1175000</v>
      </c>
      <c r="F60" s="218"/>
      <c r="G60" s="177"/>
      <c r="H60" s="177"/>
      <c r="I60" s="30" t="s">
        <v>0</v>
      </c>
      <c r="J60" s="233">
        <v>1235000</v>
      </c>
      <c r="K60" s="233"/>
      <c r="L60" s="177"/>
      <c r="M60" s="177"/>
      <c r="N60" s="230">
        <f t="shared" si="6"/>
        <v>60512</v>
      </c>
      <c r="O60" s="222"/>
      <c r="P60" s="223"/>
      <c r="Q60" s="222">
        <f t="shared" si="7"/>
        <v>871</v>
      </c>
      <c r="R60" s="223"/>
      <c r="S60" s="222">
        <f>AO60-AD60</f>
        <v>61383</v>
      </c>
      <c r="T60" s="222"/>
      <c r="U60" s="223"/>
      <c r="V60" s="222">
        <f t="shared" si="9"/>
        <v>12403</v>
      </c>
      <c r="W60" s="222"/>
      <c r="X60" s="234"/>
      <c r="Y60" s="186">
        <f t="shared" si="0"/>
        <v>48025</v>
      </c>
      <c r="Z60" s="173"/>
      <c r="AA60" s="174"/>
      <c r="AB60" s="171">
        <f t="shared" si="1"/>
        <v>702</v>
      </c>
      <c r="AC60" s="172"/>
      <c r="AD60" s="222">
        <f t="shared" si="15"/>
        <v>48727</v>
      </c>
      <c r="AE60" s="222"/>
      <c r="AF60" s="223"/>
      <c r="AG60" s="173">
        <f t="shared" si="2"/>
        <v>12402</v>
      </c>
      <c r="AH60" s="173"/>
      <c r="AI60" s="174"/>
      <c r="AJ60" s="175">
        <f t="shared" si="3"/>
        <v>108537</v>
      </c>
      <c r="AK60" s="176"/>
      <c r="AL60" s="177"/>
      <c r="AM60" s="178">
        <f t="shared" si="4"/>
        <v>1573</v>
      </c>
      <c r="AN60" s="179"/>
      <c r="AO60" s="222">
        <f t="shared" si="11"/>
        <v>110110</v>
      </c>
      <c r="AP60" s="222"/>
      <c r="AQ60" s="223"/>
      <c r="AR60" s="173">
        <f t="shared" si="5"/>
        <v>24805</v>
      </c>
      <c r="AS60" s="173"/>
      <c r="AT60" s="180"/>
      <c r="AU60" s="29"/>
      <c r="AV60" s="29"/>
      <c r="AW60" s="29"/>
    </row>
    <row r="61" spans="1:49" s="2" customFormat="1" ht="17.25" customHeight="1">
      <c r="A61" s="224">
        <v>48</v>
      </c>
      <c r="B61" s="225"/>
      <c r="C61" s="226">
        <v>1270</v>
      </c>
      <c r="D61" s="227"/>
      <c r="E61" s="175">
        <f t="shared" si="12"/>
        <v>1235000</v>
      </c>
      <c r="F61" s="176"/>
      <c r="G61" s="228"/>
      <c r="H61" s="228"/>
      <c r="I61" s="31" t="s">
        <v>0</v>
      </c>
      <c r="J61" s="229">
        <v>1295000</v>
      </c>
      <c r="K61" s="229"/>
      <c r="L61" s="228"/>
      <c r="M61" s="228"/>
      <c r="N61" s="230">
        <f t="shared" si="6"/>
        <v>63513</v>
      </c>
      <c r="O61" s="222"/>
      <c r="P61" s="231"/>
      <c r="Q61" s="222">
        <f t="shared" si="7"/>
        <v>914</v>
      </c>
      <c r="R61" s="231"/>
      <c r="S61" s="222">
        <f>AO61-AD61</f>
        <v>64427</v>
      </c>
      <c r="T61" s="222"/>
      <c r="U61" s="231"/>
      <c r="V61" s="222">
        <f t="shared" si="9"/>
        <v>13018</v>
      </c>
      <c r="W61" s="222"/>
      <c r="X61" s="232"/>
      <c r="Y61" s="186">
        <f t="shared" si="0"/>
        <v>50406</v>
      </c>
      <c r="Z61" s="173"/>
      <c r="AA61" s="174"/>
      <c r="AB61" s="171">
        <f t="shared" si="1"/>
        <v>737</v>
      </c>
      <c r="AC61" s="172"/>
      <c r="AD61" s="222">
        <f t="shared" si="15"/>
        <v>51143</v>
      </c>
      <c r="AE61" s="222"/>
      <c r="AF61" s="231"/>
      <c r="AG61" s="173">
        <f t="shared" si="2"/>
        <v>13017</v>
      </c>
      <c r="AH61" s="173"/>
      <c r="AI61" s="174"/>
      <c r="AJ61" s="175">
        <f t="shared" si="3"/>
        <v>113919</v>
      </c>
      <c r="AK61" s="176"/>
      <c r="AL61" s="177"/>
      <c r="AM61" s="178">
        <f t="shared" si="4"/>
        <v>1651</v>
      </c>
      <c r="AN61" s="179"/>
      <c r="AO61" s="222">
        <f t="shared" si="11"/>
        <v>115570</v>
      </c>
      <c r="AP61" s="222"/>
      <c r="AQ61" s="231"/>
      <c r="AR61" s="173">
        <f t="shared" si="5"/>
        <v>26035</v>
      </c>
      <c r="AS61" s="173"/>
      <c r="AT61" s="180"/>
      <c r="AU61" s="29"/>
      <c r="AV61" s="29"/>
      <c r="AW61" s="29"/>
    </row>
    <row r="62" spans="1:49" s="2" customFormat="1" ht="17.25" customHeight="1">
      <c r="A62" s="224">
        <v>49</v>
      </c>
      <c r="B62" s="225"/>
      <c r="C62" s="226">
        <v>1330</v>
      </c>
      <c r="D62" s="227"/>
      <c r="E62" s="175">
        <f t="shared" si="12"/>
        <v>1295000</v>
      </c>
      <c r="F62" s="176"/>
      <c r="G62" s="228"/>
      <c r="H62" s="228"/>
      <c r="I62" s="31" t="s">
        <v>0</v>
      </c>
      <c r="J62" s="229">
        <v>1355000</v>
      </c>
      <c r="K62" s="229"/>
      <c r="L62" s="228"/>
      <c r="M62" s="228"/>
      <c r="N62" s="230">
        <f t="shared" si="6"/>
        <v>66513</v>
      </c>
      <c r="O62" s="222"/>
      <c r="P62" s="231"/>
      <c r="Q62" s="222">
        <f t="shared" si="7"/>
        <v>958</v>
      </c>
      <c r="R62" s="231"/>
      <c r="S62" s="222">
        <f>AO62-AD62</f>
        <v>67471</v>
      </c>
      <c r="T62" s="222"/>
      <c r="U62" s="231"/>
      <c r="V62" s="222">
        <f t="shared" si="9"/>
        <v>13633</v>
      </c>
      <c r="W62" s="222"/>
      <c r="X62" s="232"/>
      <c r="Y62" s="186">
        <f t="shared" si="0"/>
        <v>52788</v>
      </c>
      <c r="Z62" s="173"/>
      <c r="AA62" s="174"/>
      <c r="AB62" s="171">
        <f t="shared" si="1"/>
        <v>771</v>
      </c>
      <c r="AC62" s="172"/>
      <c r="AD62" s="222">
        <f t="shared" si="15"/>
        <v>53559</v>
      </c>
      <c r="AE62" s="222"/>
      <c r="AF62" s="231"/>
      <c r="AG62" s="173">
        <f t="shared" si="2"/>
        <v>13632</v>
      </c>
      <c r="AH62" s="173"/>
      <c r="AI62" s="174"/>
      <c r="AJ62" s="175">
        <f t="shared" si="3"/>
        <v>119301</v>
      </c>
      <c r="AK62" s="176"/>
      <c r="AL62" s="177"/>
      <c r="AM62" s="178">
        <f t="shared" si="4"/>
        <v>1729</v>
      </c>
      <c r="AN62" s="179"/>
      <c r="AO62" s="222">
        <f t="shared" si="11"/>
        <v>121030</v>
      </c>
      <c r="AP62" s="222"/>
      <c r="AQ62" s="231"/>
      <c r="AR62" s="173">
        <f t="shared" si="5"/>
        <v>27265</v>
      </c>
      <c r="AS62" s="173"/>
      <c r="AT62" s="180"/>
      <c r="AU62" s="29"/>
      <c r="AV62" s="29"/>
      <c r="AW62" s="29"/>
    </row>
    <row r="63" spans="1:49" s="2" customFormat="1" ht="17.25" customHeight="1">
      <c r="A63" s="235">
        <v>50</v>
      </c>
      <c r="B63" s="236"/>
      <c r="C63" s="237">
        <v>1390</v>
      </c>
      <c r="D63" s="238"/>
      <c r="E63" s="196">
        <f t="shared" si="12"/>
        <v>1355000</v>
      </c>
      <c r="F63" s="197"/>
      <c r="G63" s="239"/>
      <c r="H63" s="239"/>
      <c r="I63" s="32" t="s">
        <v>0</v>
      </c>
      <c r="J63" s="240"/>
      <c r="K63" s="240"/>
      <c r="L63" s="239"/>
      <c r="M63" s="239"/>
      <c r="N63" s="241">
        <f t="shared" si="6"/>
        <v>69514</v>
      </c>
      <c r="O63" s="242"/>
      <c r="P63" s="243"/>
      <c r="Q63" s="242">
        <f t="shared" si="7"/>
        <v>1001</v>
      </c>
      <c r="R63" s="243"/>
      <c r="S63" s="242">
        <f t="shared" ref="S63" si="16">AO63-AD63</f>
        <v>70515</v>
      </c>
      <c r="T63" s="242"/>
      <c r="U63" s="243"/>
      <c r="V63" s="242">
        <f t="shared" si="9"/>
        <v>14248</v>
      </c>
      <c r="W63" s="242"/>
      <c r="X63" s="244"/>
      <c r="Y63" s="192">
        <f t="shared" si="0"/>
        <v>55169</v>
      </c>
      <c r="Z63" s="193"/>
      <c r="AA63" s="188"/>
      <c r="AB63" s="194">
        <f t="shared" si="1"/>
        <v>806</v>
      </c>
      <c r="AC63" s="195"/>
      <c r="AD63" s="242">
        <f t="shared" si="15"/>
        <v>55975</v>
      </c>
      <c r="AE63" s="242"/>
      <c r="AF63" s="243"/>
      <c r="AG63" s="193">
        <f t="shared" si="2"/>
        <v>14247</v>
      </c>
      <c r="AH63" s="193"/>
      <c r="AI63" s="188"/>
      <c r="AJ63" s="196">
        <f t="shared" si="3"/>
        <v>124683</v>
      </c>
      <c r="AK63" s="197"/>
      <c r="AL63" s="198"/>
      <c r="AM63" s="199">
        <f t="shared" si="4"/>
        <v>1807</v>
      </c>
      <c r="AN63" s="200"/>
      <c r="AO63" s="242">
        <f t="shared" si="11"/>
        <v>126490</v>
      </c>
      <c r="AP63" s="242"/>
      <c r="AQ63" s="243"/>
      <c r="AR63" s="193">
        <f t="shared" si="5"/>
        <v>28495</v>
      </c>
      <c r="AS63" s="193"/>
      <c r="AT63" s="191"/>
      <c r="AU63" s="29"/>
      <c r="AV63" s="29"/>
      <c r="AW63" s="29"/>
    </row>
    <row r="64" spans="1:49" s="2" customFormat="1" ht="17.25" customHeight="1">
      <c r="A64" s="33" t="s">
        <v>36</v>
      </c>
      <c r="B64" s="34"/>
      <c r="C64" s="35"/>
      <c r="D64" s="36"/>
      <c r="E64" s="37"/>
      <c r="F64" s="37"/>
      <c r="G64" s="36"/>
      <c r="H64" s="36"/>
      <c r="I64" s="38"/>
      <c r="J64" s="38"/>
      <c r="K64" s="38"/>
      <c r="L64" s="36"/>
      <c r="M64" s="36"/>
      <c r="N64" s="37"/>
      <c r="O64" s="37"/>
      <c r="P64" s="36"/>
      <c r="Q64" s="37"/>
      <c r="R64" s="36"/>
      <c r="S64" s="37"/>
      <c r="T64" s="37"/>
      <c r="U64" s="36"/>
      <c r="V64" s="37"/>
      <c r="W64" s="37"/>
      <c r="X64" s="36"/>
      <c r="Y64" s="39"/>
      <c r="Z64" s="39"/>
      <c r="AA64" s="40"/>
      <c r="AB64" s="39"/>
      <c r="AC64" s="40"/>
      <c r="AD64" s="37"/>
      <c r="AE64" s="37"/>
      <c r="AF64" s="36"/>
      <c r="AG64" s="39"/>
      <c r="AH64" s="39"/>
      <c r="AI64" s="40"/>
      <c r="AJ64" s="37"/>
      <c r="AK64" s="37"/>
      <c r="AL64" s="36"/>
      <c r="AM64" s="39"/>
      <c r="AN64" s="40"/>
      <c r="AO64" s="37"/>
      <c r="AP64" s="37"/>
      <c r="AQ64" s="36"/>
      <c r="AR64" s="39"/>
      <c r="AS64" s="39"/>
      <c r="AT64" s="40"/>
      <c r="AU64" s="29"/>
      <c r="AV64" s="29"/>
      <c r="AW64" s="29"/>
    </row>
    <row r="65" spans="1:49" s="3" customFormat="1" ht="15.75" customHeight="1">
      <c r="A65" s="33" t="s">
        <v>21</v>
      </c>
      <c r="B65" s="33"/>
      <c r="C65" s="13"/>
      <c r="D65" s="13"/>
      <c r="E65" s="9"/>
      <c r="F65" s="9"/>
      <c r="G65" s="9"/>
      <c r="H65" s="9"/>
      <c r="I65" s="9"/>
      <c r="J65" s="9"/>
      <c r="K65" s="9"/>
      <c r="L65" s="9"/>
      <c r="M65" s="8"/>
      <c r="N65" s="8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</row>
    <row r="66" spans="1:49" ht="15.75" customHeight="1">
      <c r="A66" s="33" t="s">
        <v>28</v>
      </c>
      <c r="B66" s="41"/>
      <c r="C66" s="42"/>
      <c r="D66" s="42"/>
      <c r="E66" s="43"/>
      <c r="F66" s="43"/>
      <c r="G66" s="43"/>
      <c r="H66" s="43"/>
      <c r="I66" s="43"/>
      <c r="J66" s="43"/>
      <c r="K66" s="43"/>
      <c r="L66" s="43"/>
      <c r="M66" s="44"/>
      <c r="N66" s="44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</row>
  </sheetData>
  <mergeCells count="858">
    <mergeCell ref="AD62:AF62"/>
    <mergeCell ref="AG62:AI62"/>
    <mergeCell ref="AJ62:AL62"/>
    <mergeCell ref="AM62:AN62"/>
    <mergeCell ref="AO62:AQ62"/>
    <mergeCell ref="AR62:AT62"/>
    <mergeCell ref="A63:B63"/>
    <mergeCell ref="C63:D63"/>
    <mergeCell ref="E63:H63"/>
    <mergeCell ref="J63:M63"/>
    <mergeCell ref="N63:P63"/>
    <mergeCell ref="Q63:R63"/>
    <mergeCell ref="S63:U63"/>
    <mergeCell ref="V63:X63"/>
    <mergeCell ref="Y63:AA63"/>
    <mergeCell ref="AB63:AC63"/>
    <mergeCell ref="AD63:AF63"/>
    <mergeCell ref="AG63:AI63"/>
    <mergeCell ref="AJ63:AL63"/>
    <mergeCell ref="AM63:AN63"/>
    <mergeCell ref="AO63:AQ63"/>
    <mergeCell ref="AR63:AT63"/>
    <mergeCell ref="A62:B62"/>
    <mergeCell ref="C62:D62"/>
    <mergeCell ref="E62:H62"/>
    <mergeCell ref="J62:M62"/>
    <mergeCell ref="N62:P62"/>
    <mergeCell ref="Q62:R62"/>
    <mergeCell ref="S62:U62"/>
    <mergeCell ref="V62:X62"/>
    <mergeCell ref="Y62:AA62"/>
    <mergeCell ref="AB60:AC60"/>
    <mergeCell ref="E60:H60"/>
    <mergeCell ref="J60:M60"/>
    <mergeCell ref="N60:P60"/>
    <mergeCell ref="Q60:R60"/>
    <mergeCell ref="S60:U60"/>
    <mergeCell ref="V60:X60"/>
    <mergeCell ref="Y60:AA60"/>
    <mergeCell ref="AB62:AC62"/>
    <mergeCell ref="AD60:AF60"/>
    <mergeCell ref="AG60:AI60"/>
    <mergeCell ref="AJ60:AL60"/>
    <mergeCell ref="AM60:AN60"/>
    <mergeCell ref="AO60:AQ60"/>
    <mergeCell ref="AR60:AT60"/>
    <mergeCell ref="A61:B61"/>
    <mergeCell ref="C61:D61"/>
    <mergeCell ref="E61:H61"/>
    <mergeCell ref="J61:M61"/>
    <mergeCell ref="N61:P61"/>
    <mergeCell ref="Q61:R61"/>
    <mergeCell ref="S61:U61"/>
    <mergeCell ref="V61:X61"/>
    <mergeCell ref="Y61:AA61"/>
    <mergeCell ref="AB61:AC61"/>
    <mergeCell ref="AD61:AF61"/>
    <mergeCell ref="AG61:AI61"/>
    <mergeCell ref="AJ61:AL61"/>
    <mergeCell ref="AM61:AN61"/>
    <mergeCell ref="AO61:AQ61"/>
    <mergeCell ref="AR61:AT61"/>
    <mergeCell ref="A60:B60"/>
    <mergeCell ref="C60:D60"/>
    <mergeCell ref="AD58:AF58"/>
    <mergeCell ref="AG58:AI58"/>
    <mergeCell ref="AJ58:AL58"/>
    <mergeCell ref="AM58:AN58"/>
    <mergeCell ref="AO58:AQ58"/>
    <mergeCell ref="AR58:AT58"/>
    <mergeCell ref="A59:B59"/>
    <mergeCell ref="C59:D59"/>
    <mergeCell ref="E59:H59"/>
    <mergeCell ref="J59:M59"/>
    <mergeCell ref="N59:P59"/>
    <mergeCell ref="Q59:R59"/>
    <mergeCell ref="S59:U59"/>
    <mergeCell ref="V59:X59"/>
    <mergeCell ref="Y59:AA59"/>
    <mergeCell ref="AB59:AC59"/>
    <mergeCell ref="AD59:AF59"/>
    <mergeCell ref="AG59:AI59"/>
    <mergeCell ref="AJ59:AL59"/>
    <mergeCell ref="AM59:AN59"/>
    <mergeCell ref="AO59:AQ59"/>
    <mergeCell ref="AR59:AT59"/>
    <mergeCell ref="A58:B58"/>
    <mergeCell ref="C58:D58"/>
    <mergeCell ref="E58:H58"/>
    <mergeCell ref="J58:M58"/>
    <mergeCell ref="N58:P58"/>
    <mergeCell ref="Q58:R58"/>
    <mergeCell ref="S58:U58"/>
    <mergeCell ref="V58:X58"/>
    <mergeCell ref="Y58:AA58"/>
    <mergeCell ref="AB56:AC56"/>
    <mergeCell ref="E56:H56"/>
    <mergeCell ref="J56:M56"/>
    <mergeCell ref="N56:P56"/>
    <mergeCell ref="Q56:R56"/>
    <mergeCell ref="S56:U56"/>
    <mergeCell ref="V56:X56"/>
    <mergeCell ref="Y56:AA56"/>
    <mergeCell ref="AB58:AC58"/>
    <mergeCell ref="AD56:AF56"/>
    <mergeCell ref="AG56:AI56"/>
    <mergeCell ref="AJ56:AL56"/>
    <mergeCell ref="AM56:AN56"/>
    <mergeCell ref="AO56:AQ56"/>
    <mergeCell ref="AR56:AT56"/>
    <mergeCell ref="A57:B57"/>
    <mergeCell ref="C57:D57"/>
    <mergeCell ref="E57:H57"/>
    <mergeCell ref="J57:M57"/>
    <mergeCell ref="N57:P57"/>
    <mergeCell ref="Q57:R57"/>
    <mergeCell ref="S57:U57"/>
    <mergeCell ref="V57:X57"/>
    <mergeCell ref="Y57:AA57"/>
    <mergeCell ref="AB57:AC57"/>
    <mergeCell ref="AD57:AF57"/>
    <mergeCell ref="AG57:AI57"/>
    <mergeCell ref="AJ57:AL57"/>
    <mergeCell ref="AM57:AN57"/>
    <mergeCell ref="AO57:AQ57"/>
    <mergeCell ref="AR57:AT57"/>
    <mergeCell ref="A56:B56"/>
    <mergeCell ref="C56:D56"/>
    <mergeCell ref="AD54:AF54"/>
    <mergeCell ref="AG54:AI54"/>
    <mergeCell ref="AJ54:AL54"/>
    <mergeCell ref="AM54:AN54"/>
    <mergeCell ref="AO54:AQ54"/>
    <mergeCell ref="AR54:AT54"/>
    <mergeCell ref="A55:B55"/>
    <mergeCell ref="C55:D55"/>
    <mergeCell ref="E55:H55"/>
    <mergeCell ref="J55:M55"/>
    <mergeCell ref="N55:P55"/>
    <mergeCell ref="Q55:R55"/>
    <mergeCell ref="S55:U55"/>
    <mergeCell ref="V55:X55"/>
    <mergeCell ref="Y55:AA55"/>
    <mergeCell ref="AB55:AC55"/>
    <mergeCell ref="AD55:AF55"/>
    <mergeCell ref="AG55:AI55"/>
    <mergeCell ref="AJ55:AL55"/>
    <mergeCell ref="AM55:AN55"/>
    <mergeCell ref="AO55:AQ55"/>
    <mergeCell ref="AR55:AT55"/>
    <mergeCell ref="A54:B54"/>
    <mergeCell ref="C54:D54"/>
    <mergeCell ref="E54:H54"/>
    <mergeCell ref="J54:M54"/>
    <mergeCell ref="N54:P54"/>
    <mergeCell ref="Q54:R54"/>
    <mergeCell ref="S54:U54"/>
    <mergeCell ref="V54:X54"/>
    <mergeCell ref="Y54:AA54"/>
    <mergeCell ref="AB52:AC52"/>
    <mergeCell ref="E52:H52"/>
    <mergeCell ref="J52:M52"/>
    <mergeCell ref="N52:P52"/>
    <mergeCell ref="Q52:R52"/>
    <mergeCell ref="S52:U52"/>
    <mergeCell ref="V52:X52"/>
    <mergeCell ref="Y52:AA52"/>
    <mergeCell ref="AB54:AC54"/>
    <mergeCell ref="AD52:AF52"/>
    <mergeCell ref="AG52:AI52"/>
    <mergeCell ref="AJ52:AL52"/>
    <mergeCell ref="AM52:AN52"/>
    <mergeCell ref="AO52:AQ52"/>
    <mergeCell ref="AR52:AT52"/>
    <mergeCell ref="A53:B53"/>
    <mergeCell ref="C53:D53"/>
    <mergeCell ref="E53:H53"/>
    <mergeCell ref="J53:M53"/>
    <mergeCell ref="N53:P53"/>
    <mergeCell ref="Q53:R53"/>
    <mergeCell ref="S53:U53"/>
    <mergeCell ref="V53:X53"/>
    <mergeCell ref="Y53:AA53"/>
    <mergeCell ref="AB53:AC53"/>
    <mergeCell ref="AD53:AF53"/>
    <mergeCell ref="AG53:AI53"/>
    <mergeCell ref="AJ53:AL53"/>
    <mergeCell ref="AM53:AN53"/>
    <mergeCell ref="AO53:AQ53"/>
    <mergeCell ref="AR53:AT53"/>
    <mergeCell ref="A52:B52"/>
    <mergeCell ref="C52:D52"/>
    <mergeCell ref="AD50:AF50"/>
    <mergeCell ref="AG50:AI50"/>
    <mergeCell ref="AJ50:AL50"/>
    <mergeCell ref="AM50:AN50"/>
    <mergeCell ref="AO50:AQ50"/>
    <mergeCell ref="AR50:AT50"/>
    <mergeCell ref="A51:B51"/>
    <mergeCell ref="C51:D51"/>
    <mergeCell ref="E51:H51"/>
    <mergeCell ref="J51:M51"/>
    <mergeCell ref="N51:P51"/>
    <mergeCell ref="Q51:R51"/>
    <mergeCell ref="S51:U51"/>
    <mergeCell ref="V51:X51"/>
    <mergeCell ref="Y51:AA51"/>
    <mergeCell ref="AB51:AC51"/>
    <mergeCell ref="AD51:AF51"/>
    <mergeCell ref="AG51:AI51"/>
    <mergeCell ref="AJ51:AL51"/>
    <mergeCell ref="AM51:AN51"/>
    <mergeCell ref="AO51:AQ51"/>
    <mergeCell ref="AR51:AT51"/>
    <mergeCell ref="A50:B50"/>
    <mergeCell ref="C50:D50"/>
    <mergeCell ref="E50:H50"/>
    <mergeCell ref="J50:M50"/>
    <mergeCell ref="N50:P50"/>
    <mergeCell ref="Q50:R50"/>
    <mergeCell ref="S50:U50"/>
    <mergeCell ref="V50:X50"/>
    <mergeCell ref="Y50:AA50"/>
    <mergeCell ref="AB48:AC48"/>
    <mergeCell ref="E48:H48"/>
    <mergeCell ref="J48:M48"/>
    <mergeCell ref="N48:P48"/>
    <mergeCell ref="Q48:R48"/>
    <mergeCell ref="S48:U48"/>
    <mergeCell ref="V48:X48"/>
    <mergeCell ref="Y48:AA48"/>
    <mergeCell ref="AB50:AC50"/>
    <mergeCell ref="AD48:AF48"/>
    <mergeCell ref="AG48:AI48"/>
    <mergeCell ref="AJ48:AL48"/>
    <mergeCell ref="AM48:AN48"/>
    <mergeCell ref="AO48:AQ48"/>
    <mergeCell ref="AR48:AT48"/>
    <mergeCell ref="A49:B49"/>
    <mergeCell ref="C49:D49"/>
    <mergeCell ref="E49:H49"/>
    <mergeCell ref="J49:M49"/>
    <mergeCell ref="N49:P49"/>
    <mergeCell ref="Q49:R49"/>
    <mergeCell ref="S49:U49"/>
    <mergeCell ref="V49:X49"/>
    <mergeCell ref="Y49:AA49"/>
    <mergeCell ref="AB49:AC49"/>
    <mergeCell ref="AD49:AF49"/>
    <mergeCell ref="AG49:AI49"/>
    <mergeCell ref="AJ49:AL49"/>
    <mergeCell ref="AM49:AN49"/>
    <mergeCell ref="AO49:AQ49"/>
    <mergeCell ref="AR49:AT49"/>
    <mergeCell ref="A48:B48"/>
    <mergeCell ref="C48:D48"/>
    <mergeCell ref="AD46:AF46"/>
    <mergeCell ref="AG46:AI46"/>
    <mergeCell ref="AJ46:AL46"/>
    <mergeCell ref="AM46:AN46"/>
    <mergeCell ref="AO46:AQ46"/>
    <mergeCell ref="AR46:AT46"/>
    <mergeCell ref="A47:B47"/>
    <mergeCell ref="C47:D47"/>
    <mergeCell ref="E47:H47"/>
    <mergeCell ref="J47:M47"/>
    <mergeCell ref="N47:P47"/>
    <mergeCell ref="Q47:R47"/>
    <mergeCell ref="S47:U47"/>
    <mergeCell ref="V47:X47"/>
    <mergeCell ref="Y47:AA47"/>
    <mergeCell ref="AB47:AC47"/>
    <mergeCell ref="AD47:AF47"/>
    <mergeCell ref="AG47:AI47"/>
    <mergeCell ref="AJ47:AL47"/>
    <mergeCell ref="AM47:AN47"/>
    <mergeCell ref="AO47:AQ47"/>
    <mergeCell ref="AR47:AT47"/>
    <mergeCell ref="A46:B46"/>
    <mergeCell ref="C46:D46"/>
    <mergeCell ref="E46:H46"/>
    <mergeCell ref="J46:M46"/>
    <mergeCell ref="N46:P46"/>
    <mergeCell ref="Q46:R46"/>
    <mergeCell ref="S46:U46"/>
    <mergeCell ref="V46:X46"/>
    <mergeCell ref="Y46:AA46"/>
    <mergeCell ref="AB44:AC44"/>
    <mergeCell ref="E44:H44"/>
    <mergeCell ref="J44:M44"/>
    <mergeCell ref="N44:P44"/>
    <mergeCell ref="Q44:R44"/>
    <mergeCell ref="S44:U44"/>
    <mergeCell ref="V44:X44"/>
    <mergeCell ref="Y44:AA44"/>
    <mergeCell ref="AB46:AC46"/>
    <mergeCell ref="AD44:AF44"/>
    <mergeCell ref="AG44:AI44"/>
    <mergeCell ref="AJ44:AL44"/>
    <mergeCell ref="AM44:AN44"/>
    <mergeCell ref="AO44:AQ44"/>
    <mergeCell ref="AR44:AT44"/>
    <mergeCell ref="A45:B45"/>
    <mergeCell ref="C45:D45"/>
    <mergeCell ref="E45:H45"/>
    <mergeCell ref="J45:M45"/>
    <mergeCell ref="N45:P45"/>
    <mergeCell ref="Q45:R45"/>
    <mergeCell ref="S45:U45"/>
    <mergeCell ref="V45:X45"/>
    <mergeCell ref="Y45:AA45"/>
    <mergeCell ref="AB45:AC45"/>
    <mergeCell ref="AD45:AF45"/>
    <mergeCell ref="AG45:AI45"/>
    <mergeCell ref="AJ45:AL45"/>
    <mergeCell ref="AM45:AN45"/>
    <mergeCell ref="AO45:AQ45"/>
    <mergeCell ref="AR45:AT45"/>
    <mergeCell ref="A44:B44"/>
    <mergeCell ref="C44:D44"/>
    <mergeCell ref="AD42:AF42"/>
    <mergeCell ref="AG42:AI42"/>
    <mergeCell ref="AJ42:AL42"/>
    <mergeCell ref="AM42:AN42"/>
    <mergeCell ref="AO42:AQ42"/>
    <mergeCell ref="AR42:AT42"/>
    <mergeCell ref="A43:B43"/>
    <mergeCell ref="C43:D43"/>
    <mergeCell ref="E43:H43"/>
    <mergeCell ref="J43:M43"/>
    <mergeCell ref="N43:P43"/>
    <mergeCell ref="Q43:R43"/>
    <mergeCell ref="S43:U43"/>
    <mergeCell ref="V43:X43"/>
    <mergeCell ref="Y43:AA43"/>
    <mergeCell ref="AB43:AC43"/>
    <mergeCell ref="AD43:AF43"/>
    <mergeCell ref="AG43:AI43"/>
    <mergeCell ref="AJ43:AL43"/>
    <mergeCell ref="AM43:AN43"/>
    <mergeCell ref="AO43:AQ43"/>
    <mergeCell ref="AR43:AT43"/>
    <mergeCell ref="A42:B42"/>
    <mergeCell ref="C42:D42"/>
    <mergeCell ref="E42:H42"/>
    <mergeCell ref="J42:M42"/>
    <mergeCell ref="N42:P42"/>
    <mergeCell ref="Q42:R42"/>
    <mergeCell ref="S42:U42"/>
    <mergeCell ref="V42:X42"/>
    <mergeCell ref="Y42:AA42"/>
    <mergeCell ref="AB40:AC40"/>
    <mergeCell ref="E40:H40"/>
    <mergeCell ref="J40:M40"/>
    <mergeCell ref="N40:P40"/>
    <mergeCell ref="Q40:R40"/>
    <mergeCell ref="S40:U40"/>
    <mergeCell ref="V40:X40"/>
    <mergeCell ref="Y40:AA40"/>
    <mergeCell ref="AB42:AC42"/>
    <mergeCell ref="AD40:AF40"/>
    <mergeCell ref="AG40:AI40"/>
    <mergeCell ref="AJ40:AL40"/>
    <mergeCell ref="AM40:AN40"/>
    <mergeCell ref="AO40:AQ40"/>
    <mergeCell ref="AR40:AT40"/>
    <mergeCell ref="A41:B41"/>
    <mergeCell ref="C41:D41"/>
    <mergeCell ref="E41:H41"/>
    <mergeCell ref="J41:M41"/>
    <mergeCell ref="N41:P41"/>
    <mergeCell ref="Q41:R41"/>
    <mergeCell ref="S41:U41"/>
    <mergeCell ref="V41:X41"/>
    <mergeCell ref="Y41:AA41"/>
    <mergeCell ref="AB41:AC41"/>
    <mergeCell ref="AD41:AF41"/>
    <mergeCell ref="AG41:AI41"/>
    <mergeCell ref="AJ41:AL41"/>
    <mergeCell ref="AM41:AN41"/>
    <mergeCell ref="AO41:AQ41"/>
    <mergeCell ref="AR41:AT41"/>
    <mergeCell ref="A40:B40"/>
    <mergeCell ref="C40:D40"/>
    <mergeCell ref="AD38:AF38"/>
    <mergeCell ref="AG38:AI38"/>
    <mergeCell ref="AJ38:AL38"/>
    <mergeCell ref="AM38:AN38"/>
    <mergeCell ref="AO38:AQ38"/>
    <mergeCell ref="AR38:AT38"/>
    <mergeCell ref="A39:B39"/>
    <mergeCell ref="C39:D39"/>
    <mergeCell ref="E39:H39"/>
    <mergeCell ref="J39:M39"/>
    <mergeCell ref="N39:P39"/>
    <mergeCell ref="Q39:R39"/>
    <mergeCell ref="S39:U39"/>
    <mergeCell ref="V39:X39"/>
    <mergeCell ref="Y39:AA39"/>
    <mergeCell ref="AB39:AC39"/>
    <mergeCell ref="AD39:AF39"/>
    <mergeCell ref="AG39:AI39"/>
    <mergeCell ref="AJ39:AL39"/>
    <mergeCell ref="AM39:AN39"/>
    <mergeCell ref="AO39:AQ39"/>
    <mergeCell ref="AR39:AT39"/>
    <mergeCell ref="A38:B38"/>
    <mergeCell ref="C38:D38"/>
    <mergeCell ref="E38:H38"/>
    <mergeCell ref="J38:M38"/>
    <mergeCell ref="N38:P38"/>
    <mergeCell ref="Q38:R38"/>
    <mergeCell ref="S38:U38"/>
    <mergeCell ref="V38:X38"/>
    <mergeCell ref="Y38:AA38"/>
    <mergeCell ref="AB36:AC36"/>
    <mergeCell ref="E36:H36"/>
    <mergeCell ref="J36:M36"/>
    <mergeCell ref="N36:P36"/>
    <mergeCell ref="Q36:R36"/>
    <mergeCell ref="S36:U36"/>
    <mergeCell ref="V36:X36"/>
    <mergeCell ref="Y36:AA36"/>
    <mergeCell ref="AB38:AC38"/>
    <mergeCell ref="AD36:AF36"/>
    <mergeCell ref="AG36:AI36"/>
    <mergeCell ref="AJ36:AL36"/>
    <mergeCell ref="AM36:AN36"/>
    <mergeCell ref="AO36:AQ36"/>
    <mergeCell ref="AR36:AT36"/>
    <mergeCell ref="A37:B37"/>
    <mergeCell ref="C37:D37"/>
    <mergeCell ref="E37:H37"/>
    <mergeCell ref="J37:M37"/>
    <mergeCell ref="N37:P37"/>
    <mergeCell ref="Q37:R37"/>
    <mergeCell ref="S37:U37"/>
    <mergeCell ref="V37:X37"/>
    <mergeCell ref="Y37:AA37"/>
    <mergeCell ref="AB37:AC37"/>
    <mergeCell ref="AD37:AF37"/>
    <mergeCell ref="AG37:AI37"/>
    <mergeCell ref="AJ37:AL37"/>
    <mergeCell ref="AM37:AN37"/>
    <mergeCell ref="AO37:AQ37"/>
    <mergeCell ref="AR37:AT37"/>
    <mergeCell ref="A36:B36"/>
    <mergeCell ref="C36:D36"/>
    <mergeCell ref="AD34:AF34"/>
    <mergeCell ref="AG34:AI34"/>
    <mergeCell ref="AJ34:AL34"/>
    <mergeCell ref="AM34:AN34"/>
    <mergeCell ref="AO34:AQ34"/>
    <mergeCell ref="AR34:AT34"/>
    <mergeCell ref="A35:B35"/>
    <mergeCell ref="C35:D35"/>
    <mergeCell ref="E35:H35"/>
    <mergeCell ref="J35:M35"/>
    <mergeCell ref="N35:P35"/>
    <mergeCell ref="Q35:R35"/>
    <mergeCell ref="S35:U35"/>
    <mergeCell ref="V35:X35"/>
    <mergeCell ref="Y35:AA35"/>
    <mergeCell ref="AB35:AC35"/>
    <mergeCell ref="AD35:AF35"/>
    <mergeCell ref="AG35:AI35"/>
    <mergeCell ref="AJ35:AL35"/>
    <mergeCell ref="AM35:AN35"/>
    <mergeCell ref="AO35:AQ35"/>
    <mergeCell ref="AR35:AT35"/>
    <mergeCell ref="A34:B34"/>
    <mergeCell ref="C34:D34"/>
    <mergeCell ref="E34:H34"/>
    <mergeCell ref="J34:M34"/>
    <mergeCell ref="N34:P34"/>
    <mergeCell ref="Q34:R34"/>
    <mergeCell ref="S34:U34"/>
    <mergeCell ref="V34:X34"/>
    <mergeCell ref="Y34:AA34"/>
    <mergeCell ref="AB32:AC32"/>
    <mergeCell ref="E32:H32"/>
    <mergeCell ref="J32:M32"/>
    <mergeCell ref="N32:P32"/>
    <mergeCell ref="Q32:R32"/>
    <mergeCell ref="S32:U32"/>
    <mergeCell ref="V32:X32"/>
    <mergeCell ref="Y32:AA32"/>
    <mergeCell ref="AB34:AC34"/>
    <mergeCell ref="AD32:AF32"/>
    <mergeCell ref="AG32:AI32"/>
    <mergeCell ref="AJ32:AL32"/>
    <mergeCell ref="AM32:AN32"/>
    <mergeCell ref="AO32:AQ32"/>
    <mergeCell ref="AR32:AT32"/>
    <mergeCell ref="A33:B33"/>
    <mergeCell ref="C33:D33"/>
    <mergeCell ref="E33:H33"/>
    <mergeCell ref="J33:M33"/>
    <mergeCell ref="N33:P33"/>
    <mergeCell ref="Q33:R33"/>
    <mergeCell ref="S33:U33"/>
    <mergeCell ref="V33:X33"/>
    <mergeCell ref="Y33:AA33"/>
    <mergeCell ref="AB33:AC33"/>
    <mergeCell ref="AD33:AF33"/>
    <mergeCell ref="AG33:AI33"/>
    <mergeCell ref="AJ33:AL33"/>
    <mergeCell ref="AM33:AN33"/>
    <mergeCell ref="AO33:AQ33"/>
    <mergeCell ref="AR33:AT33"/>
    <mergeCell ref="A32:B32"/>
    <mergeCell ref="C32:D32"/>
    <mergeCell ref="AD30:AF30"/>
    <mergeCell ref="AG30:AI30"/>
    <mergeCell ref="AJ30:AL30"/>
    <mergeCell ref="AM30:AN30"/>
    <mergeCell ref="AO30:AQ30"/>
    <mergeCell ref="AR30:AT30"/>
    <mergeCell ref="A31:B31"/>
    <mergeCell ref="C31:D31"/>
    <mergeCell ref="E31:H31"/>
    <mergeCell ref="J31:M31"/>
    <mergeCell ref="N31:P31"/>
    <mergeCell ref="Q31:R31"/>
    <mergeCell ref="S31:U31"/>
    <mergeCell ref="V31:X31"/>
    <mergeCell ref="Y31:AA31"/>
    <mergeCell ref="AB31:AC31"/>
    <mergeCell ref="AD31:AF31"/>
    <mergeCell ref="AG31:AI31"/>
    <mergeCell ref="AJ31:AL31"/>
    <mergeCell ref="AM31:AN31"/>
    <mergeCell ref="AO31:AQ31"/>
    <mergeCell ref="AR31:AT31"/>
    <mergeCell ref="A30:B30"/>
    <mergeCell ref="C30:D30"/>
    <mergeCell ref="E30:H30"/>
    <mergeCell ref="J30:M30"/>
    <mergeCell ref="N30:P30"/>
    <mergeCell ref="Q30:R30"/>
    <mergeCell ref="S30:U30"/>
    <mergeCell ref="V30:X30"/>
    <mergeCell ref="Y30:AA30"/>
    <mergeCell ref="AB28:AC28"/>
    <mergeCell ref="E28:H28"/>
    <mergeCell ref="J28:M28"/>
    <mergeCell ref="N28:P28"/>
    <mergeCell ref="Q28:R28"/>
    <mergeCell ref="S28:U28"/>
    <mergeCell ref="V28:X28"/>
    <mergeCell ref="Y28:AA28"/>
    <mergeCell ref="AB30:AC30"/>
    <mergeCell ref="AD28:AF28"/>
    <mergeCell ref="AG28:AI28"/>
    <mergeCell ref="AJ28:AL28"/>
    <mergeCell ref="AM28:AN28"/>
    <mergeCell ref="AO28:AQ28"/>
    <mergeCell ref="AR28:AT28"/>
    <mergeCell ref="A29:B29"/>
    <mergeCell ref="C29:D29"/>
    <mergeCell ref="E29:H29"/>
    <mergeCell ref="J29:M29"/>
    <mergeCell ref="N29:P29"/>
    <mergeCell ref="Q29:R29"/>
    <mergeCell ref="S29:U29"/>
    <mergeCell ref="V29:X29"/>
    <mergeCell ref="Y29:AA29"/>
    <mergeCell ref="AB29:AC29"/>
    <mergeCell ref="AD29:AF29"/>
    <mergeCell ref="AG29:AI29"/>
    <mergeCell ref="AJ29:AL29"/>
    <mergeCell ref="AM29:AN29"/>
    <mergeCell ref="AO29:AQ29"/>
    <mergeCell ref="AR29:AT29"/>
    <mergeCell ref="A28:B28"/>
    <mergeCell ref="C28:D28"/>
    <mergeCell ref="AD26:AF26"/>
    <mergeCell ref="AG26:AI26"/>
    <mergeCell ref="AJ26:AL26"/>
    <mergeCell ref="AM26:AN26"/>
    <mergeCell ref="AO26:AQ26"/>
    <mergeCell ref="AR26:AT26"/>
    <mergeCell ref="A27:B27"/>
    <mergeCell ref="C27:D27"/>
    <mergeCell ref="E27:H27"/>
    <mergeCell ref="J27:M27"/>
    <mergeCell ref="N27:P27"/>
    <mergeCell ref="Q27:R27"/>
    <mergeCell ref="S27:U27"/>
    <mergeCell ref="V27:X27"/>
    <mergeCell ref="Y27:AA27"/>
    <mergeCell ref="AB27:AC27"/>
    <mergeCell ref="AD27:AF27"/>
    <mergeCell ref="AG27:AI27"/>
    <mergeCell ref="AJ27:AL27"/>
    <mergeCell ref="AM27:AN27"/>
    <mergeCell ref="AO27:AQ27"/>
    <mergeCell ref="AR27:AT27"/>
    <mergeCell ref="A26:B26"/>
    <mergeCell ref="C26:D26"/>
    <mergeCell ref="E26:H26"/>
    <mergeCell ref="J26:M26"/>
    <mergeCell ref="N26:P26"/>
    <mergeCell ref="Q26:R26"/>
    <mergeCell ref="S26:U26"/>
    <mergeCell ref="V26:X26"/>
    <mergeCell ref="Y26:AA26"/>
    <mergeCell ref="AB24:AC24"/>
    <mergeCell ref="E24:H24"/>
    <mergeCell ref="J24:M24"/>
    <mergeCell ref="N24:P24"/>
    <mergeCell ref="Q24:R24"/>
    <mergeCell ref="S24:U24"/>
    <mergeCell ref="V24:X24"/>
    <mergeCell ref="Y24:AA24"/>
    <mergeCell ref="AB26:AC26"/>
    <mergeCell ref="AD24:AF24"/>
    <mergeCell ref="AG24:AI24"/>
    <mergeCell ref="AJ24:AL24"/>
    <mergeCell ref="AM24:AN24"/>
    <mergeCell ref="AO24:AQ24"/>
    <mergeCell ref="AR24:AT24"/>
    <mergeCell ref="A25:B25"/>
    <mergeCell ref="C25:D25"/>
    <mergeCell ref="E25:H25"/>
    <mergeCell ref="J25:M25"/>
    <mergeCell ref="N25:P25"/>
    <mergeCell ref="Q25:R25"/>
    <mergeCell ref="S25:U25"/>
    <mergeCell ref="V25:X25"/>
    <mergeCell ref="Y25:AA25"/>
    <mergeCell ref="AB25:AC25"/>
    <mergeCell ref="AD25:AF25"/>
    <mergeCell ref="AG25:AI25"/>
    <mergeCell ref="AJ25:AL25"/>
    <mergeCell ref="AM25:AN25"/>
    <mergeCell ref="AO25:AQ25"/>
    <mergeCell ref="AR25:AT25"/>
    <mergeCell ref="A24:B24"/>
    <mergeCell ref="C24:D24"/>
    <mergeCell ref="AD22:AF22"/>
    <mergeCell ref="AG22:AI22"/>
    <mergeCell ref="AJ22:AL22"/>
    <mergeCell ref="AM22:AN22"/>
    <mergeCell ref="AO22:AQ22"/>
    <mergeCell ref="AR22:AT22"/>
    <mergeCell ref="A23:B23"/>
    <mergeCell ref="C23:D23"/>
    <mergeCell ref="E23:H23"/>
    <mergeCell ref="J23:M23"/>
    <mergeCell ref="N23:P23"/>
    <mergeCell ref="Q23:R23"/>
    <mergeCell ref="S23:U23"/>
    <mergeCell ref="V23:X23"/>
    <mergeCell ref="Y23:AA23"/>
    <mergeCell ref="AB23:AC23"/>
    <mergeCell ref="AD23:AF23"/>
    <mergeCell ref="AG23:AI23"/>
    <mergeCell ref="AJ23:AL23"/>
    <mergeCell ref="AM23:AN23"/>
    <mergeCell ref="AO23:AQ23"/>
    <mergeCell ref="AR23:AT23"/>
    <mergeCell ref="A22:B22"/>
    <mergeCell ref="C22:D22"/>
    <mergeCell ref="E22:H22"/>
    <mergeCell ref="J22:M22"/>
    <mergeCell ref="N22:P22"/>
    <mergeCell ref="Q22:R22"/>
    <mergeCell ref="S22:U22"/>
    <mergeCell ref="V22:X22"/>
    <mergeCell ref="Y22:AA22"/>
    <mergeCell ref="AB20:AC20"/>
    <mergeCell ref="E20:H20"/>
    <mergeCell ref="J20:M20"/>
    <mergeCell ref="N20:P20"/>
    <mergeCell ref="Q20:R20"/>
    <mergeCell ref="S20:U20"/>
    <mergeCell ref="V20:X20"/>
    <mergeCell ref="Y20:AA20"/>
    <mergeCell ref="AB22:AC22"/>
    <mergeCell ref="AD20:AF20"/>
    <mergeCell ref="AG20:AI20"/>
    <mergeCell ref="AJ20:AL20"/>
    <mergeCell ref="AM20:AN20"/>
    <mergeCell ref="AO20:AQ20"/>
    <mergeCell ref="AR20:AT20"/>
    <mergeCell ref="A21:B21"/>
    <mergeCell ref="C21:D21"/>
    <mergeCell ref="E21:H21"/>
    <mergeCell ref="J21:M21"/>
    <mergeCell ref="N21:P21"/>
    <mergeCell ref="Q21:R21"/>
    <mergeCell ref="S21:U21"/>
    <mergeCell ref="V21:X21"/>
    <mergeCell ref="Y21:AA21"/>
    <mergeCell ref="AB21:AC21"/>
    <mergeCell ref="AD21:AF21"/>
    <mergeCell ref="AG21:AI21"/>
    <mergeCell ref="AJ21:AL21"/>
    <mergeCell ref="AM21:AN21"/>
    <mergeCell ref="AO21:AQ21"/>
    <mergeCell ref="AR21:AT21"/>
    <mergeCell ref="A20:B20"/>
    <mergeCell ref="C20:D20"/>
    <mergeCell ref="AB18:AC18"/>
    <mergeCell ref="AD18:AF18"/>
    <mergeCell ref="AG18:AI18"/>
    <mergeCell ref="AJ18:AL18"/>
    <mergeCell ref="AM18:AN18"/>
    <mergeCell ref="AO18:AQ18"/>
    <mergeCell ref="AR18:AT18"/>
    <mergeCell ref="A19:B19"/>
    <mergeCell ref="C19:D19"/>
    <mergeCell ref="E19:H19"/>
    <mergeCell ref="J19:M19"/>
    <mergeCell ref="N19:P19"/>
    <mergeCell ref="Q19:R19"/>
    <mergeCell ref="S19:U19"/>
    <mergeCell ref="V19:X19"/>
    <mergeCell ref="Y19:AA19"/>
    <mergeCell ref="AB19:AC19"/>
    <mergeCell ref="AD19:AF19"/>
    <mergeCell ref="AG19:AI19"/>
    <mergeCell ref="AJ19:AL19"/>
    <mergeCell ref="AM19:AN19"/>
    <mergeCell ref="AO19:AQ19"/>
    <mergeCell ref="AR19:AT19"/>
    <mergeCell ref="A18:B18"/>
    <mergeCell ref="C18:D18"/>
    <mergeCell ref="E18:H18"/>
    <mergeCell ref="J18:M18"/>
    <mergeCell ref="N18:P18"/>
    <mergeCell ref="Q18:R18"/>
    <mergeCell ref="S18:U18"/>
    <mergeCell ref="V18:X18"/>
    <mergeCell ref="Y18:AA18"/>
    <mergeCell ref="A17:B17"/>
    <mergeCell ref="C17:D17"/>
    <mergeCell ref="E17:H17"/>
    <mergeCell ref="J17:M17"/>
    <mergeCell ref="N17:P17"/>
    <mergeCell ref="Q17:R17"/>
    <mergeCell ref="S17:U17"/>
    <mergeCell ref="V17:X17"/>
    <mergeCell ref="Y17:AA17"/>
    <mergeCell ref="AB17:AC17"/>
    <mergeCell ref="AD17:AF17"/>
    <mergeCell ref="AG17:AI17"/>
    <mergeCell ref="AJ17:AL17"/>
    <mergeCell ref="AM17:AN17"/>
    <mergeCell ref="AO17:AQ17"/>
    <mergeCell ref="AR17:AT17"/>
    <mergeCell ref="A16:B16"/>
    <mergeCell ref="C16:D16"/>
    <mergeCell ref="E16:H16"/>
    <mergeCell ref="J16:M16"/>
    <mergeCell ref="N16:P16"/>
    <mergeCell ref="Q16:R16"/>
    <mergeCell ref="S16:U16"/>
    <mergeCell ref="V16:X16"/>
    <mergeCell ref="Y16:AA16"/>
    <mergeCell ref="A15:B15"/>
    <mergeCell ref="C15:D15"/>
    <mergeCell ref="E15:H15"/>
    <mergeCell ref="J15:M15"/>
    <mergeCell ref="N15:P15"/>
    <mergeCell ref="Q15:R15"/>
    <mergeCell ref="S15:U15"/>
    <mergeCell ref="V15:X15"/>
    <mergeCell ref="Y15:AA15"/>
    <mergeCell ref="AB15:AC15"/>
    <mergeCell ref="AD15:AF15"/>
    <mergeCell ref="AG15:AI15"/>
    <mergeCell ref="AJ15:AL15"/>
    <mergeCell ref="AM15:AN15"/>
    <mergeCell ref="AO15:AQ15"/>
    <mergeCell ref="AR15:AT15"/>
    <mergeCell ref="AB16:AC16"/>
    <mergeCell ref="AD16:AF16"/>
    <mergeCell ref="AG16:AI16"/>
    <mergeCell ref="AJ16:AL16"/>
    <mergeCell ref="AM16:AN16"/>
    <mergeCell ref="AO16:AQ16"/>
    <mergeCell ref="AR16:AT16"/>
    <mergeCell ref="A13:B14"/>
    <mergeCell ref="C13:D13"/>
    <mergeCell ref="E13:H13"/>
    <mergeCell ref="J13:M13"/>
    <mergeCell ref="N13:P13"/>
    <mergeCell ref="Q13:R13"/>
    <mergeCell ref="S13:U13"/>
    <mergeCell ref="V13:X13"/>
    <mergeCell ref="Y13:AA13"/>
    <mergeCell ref="AB13:AC13"/>
    <mergeCell ref="AD13:AF13"/>
    <mergeCell ref="AG13:AI13"/>
    <mergeCell ref="AJ13:AL13"/>
    <mergeCell ref="AM13:AN13"/>
    <mergeCell ref="AO13:AQ13"/>
    <mergeCell ref="AR13:AT13"/>
    <mergeCell ref="C14:D14"/>
    <mergeCell ref="E14:H14"/>
    <mergeCell ref="J14:M14"/>
    <mergeCell ref="N14:P14"/>
    <mergeCell ref="Q14:R14"/>
    <mergeCell ref="S14:U14"/>
    <mergeCell ref="V14:X14"/>
    <mergeCell ref="Y14:AA14"/>
    <mergeCell ref="AB14:AC14"/>
    <mergeCell ref="AD14:AF14"/>
    <mergeCell ref="AG14:AI14"/>
    <mergeCell ref="AJ14:AL14"/>
    <mergeCell ref="AM14:AN14"/>
    <mergeCell ref="AO14:AQ14"/>
    <mergeCell ref="AR14:AT14"/>
    <mergeCell ref="A10:D11"/>
    <mergeCell ref="E10:M12"/>
    <mergeCell ref="N10:AT10"/>
    <mergeCell ref="N11:X11"/>
    <mergeCell ref="Y11:AI11"/>
    <mergeCell ref="AJ11:AT11"/>
    <mergeCell ref="A12:B12"/>
    <mergeCell ref="C12:D12"/>
    <mergeCell ref="N12:P12"/>
    <mergeCell ref="Q12:R12"/>
    <mergeCell ref="S12:U12"/>
    <mergeCell ref="V12:X12"/>
    <mergeCell ref="Y12:AA12"/>
    <mergeCell ref="AB12:AC12"/>
    <mergeCell ref="AD12:AF12"/>
    <mergeCell ref="AG12:AI12"/>
    <mergeCell ref="AJ12:AL12"/>
    <mergeCell ref="AM12:AN12"/>
    <mergeCell ref="AO12:AQ12"/>
    <mergeCell ref="A1:AT1"/>
    <mergeCell ref="AR12:AT12"/>
    <mergeCell ref="D5:I5"/>
    <mergeCell ref="L5:Q5"/>
    <mergeCell ref="T5:Y5"/>
    <mergeCell ref="AB5:AG5"/>
    <mergeCell ref="AJ5:AO5"/>
    <mergeCell ref="D6:I6"/>
    <mergeCell ref="L6:Q6"/>
    <mergeCell ref="R6:S7"/>
    <mergeCell ref="T6:Y6"/>
    <mergeCell ref="Z6:AA7"/>
    <mergeCell ref="AB6:AG6"/>
    <mergeCell ref="AJ6:AO6"/>
    <mergeCell ref="D7:I7"/>
    <mergeCell ref="L7:Q7"/>
    <mergeCell ref="T7:Y7"/>
    <mergeCell ref="AB7:AG7"/>
    <mergeCell ref="AJ7:AO7"/>
    <mergeCell ref="D8:I8"/>
    <mergeCell ref="L8:Q8"/>
    <mergeCell ref="T8:Y8"/>
    <mergeCell ref="AB8:AG8"/>
    <mergeCell ref="AJ8:AO8"/>
  </mergeCells>
  <phoneticPr fontId="2"/>
  <printOptions horizontalCentered="1"/>
  <pageMargins left="0.47244094488188981" right="0.39370078740157483" top="0.35433070866141736" bottom="0.11811023622047245" header="0.51181102362204722" footer="0.5118110236220472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月額表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酒井　綾</dc:creator>
  <cp:lastModifiedBy>Windows User</cp:lastModifiedBy>
  <cp:lastPrinted>2023-01-26T07:36:56Z</cp:lastPrinted>
  <dcterms:created xsi:type="dcterms:W3CDTF">2003-11-21T00:37:57Z</dcterms:created>
  <dcterms:modified xsi:type="dcterms:W3CDTF">2024-02-21T07:57:08Z</dcterms:modified>
</cp:coreProperties>
</file>